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s Required Contracts\Lamps and Bulbs\CDTA Maint 222-3000 2026\Selection Process\"/>
    </mc:Choice>
  </mc:AlternateContent>
  <xr:revisionPtr revIDLastSave="0" documentId="13_ncr:1_{7E0C3B29-A5B5-4F8A-BC40-08DC944250E3}" xr6:coauthVersionLast="47" xr6:coauthVersionMax="47" xr10:uidLastSave="{00000000-0000-0000-0000-000000000000}"/>
  <bookViews>
    <workbookView xWindow="-108" yWindow="-108" windowWidth="23256" windowHeight="12456" xr2:uid="{27F209E5-23C8-4914-8C90-BF1BA9B30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" i="1" l="1"/>
  <c r="V50" i="1"/>
  <c r="V46" i="1"/>
  <c r="V44" i="1"/>
  <c r="V42" i="1"/>
  <c r="V40" i="1"/>
  <c r="V37" i="1"/>
  <c r="V34" i="1"/>
  <c r="V25" i="1"/>
  <c r="V17" i="1"/>
  <c r="V13" i="1"/>
  <c r="T51" i="1"/>
  <c r="T7" i="1"/>
  <c r="R51" i="1"/>
  <c r="R31" i="1"/>
  <c r="R28" i="1"/>
  <c r="R23" i="1"/>
  <c r="R18" i="1"/>
  <c r="R16" i="1"/>
  <c r="R15" i="1"/>
  <c r="R9" i="1"/>
  <c r="R8" i="1"/>
  <c r="P51" i="1"/>
  <c r="P48" i="1"/>
  <c r="P20" i="1"/>
  <c r="P12" i="1"/>
  <c r="P11" i="1"/>
  <c r="P10" i="1"/>
  <c r="P6" i="1"/>
  <c r="M50" i="1"/>
  <c r="M46" i="1"/>
  <c r="M44" i="1"/>
  <c r="M42" i="1"/>
  <c r="M40" i="1"/>
  <c r="M37" i="1"/>
  <c r="M25" i="1"/>
  <c r="M17" i="1"/>
  <c r="M13" i="1"/>
  <c r="K7" i="1"/>
  <c r="K51" i="1" s="1"/>
  <c r="I31" i="1"/>
  <c r="I28" i="1"/>
  <c r="I23" i="1"/>
  <c r="I18" i="1"/>
  <c r="I16" i="1"/>
  <c r="I15" i="1"/>
  <c r="I9" i="1"/>
  <c r="I8" i="1"/>
  <c r="G48" i="1"/>
  <c r="G34" i="1"/>
  <c r="G20" i="1"/>
  <c r="G12" i="1"/>
  <c r="G11" i="1"/>
  <c r="G10" i="1"/>
  <c r="G6" i="1"/>
  <c r="M51" i="1" l="1"/>
  <c r="G51" i="1"/>
  <c r="I51" i="1"/>
</calcChain>
</file>

<file path=xl/sharedStrings.xml><?xml version="1.0" encoding="utf-8"?>
<sst xmlns="http://schemas.openxmlformats.org/spreadsheetml/2006/main" count="135" uniqueCount="89">
  <si>
    <t>Part Number</t>
  </si>
  <si>
    <t>Item Description</t>
  </si>
  <si>
    <t>MFG. Part #</t>
  </si>
  <si>
    <t>MFG.</t>
  </si>
  <si>
    <t>Year 1 Estimated Usage</t>
  </si>
  <si>
    <t>Year 2 Estimated Usage</t>
  </si>
  <si>
    <t>Year 2 Cost</t>
  </si>
  <si>
    <t>Year 1 Cost</t>
  </si>
  <si>
    <t>51-65353-001</t>
  </si>
  <si>
    <t xml:space="preserve">LAMP ASM, STEPWELL WHITE DIALIGHT </t>
  </si>
  <si>
    <t>VSWCC19W35808</t>
  </si>
  <si>
    <t>dialight</t>
  </si>
  <si>
    <t>LAMP,LOW BEAM GILLIG</t>
  </si>
  <si>
    <t>H4656</t>
  </si>
  <si>
    <t>napa</t>
  </si>
  <si>
    <t>51-55736-000</t>
  </si>
  <si>
    <t>LAMP,STOP LED GILLIG</t>
  </si>
  <si>
    <t>46261RB829</t>
  </si>
  <si>
    <t>51-54624-000</t>
  </si>
  <si>
    <t>LAMP,STOP GILLIG ISL</t>
  </si>
  <si>
    <t>46121RB824</t>
  </si>
  <si>
    <t>BP1255/H11</t>
  </si>
  <si>
    <t xml:space="preserve">LAMP,HEADLIGHT LOWBEAM GILLIG HYB. </t>
  </si>
  <si>
    <t>LAMP,HEADLIGHT,ESCAPE,GAS FORD, DODGE</t>
  </si>
  <si>
    <t>13-46071-000</t>
  </si>
  <si>
    <t>LAMP, SIDE TURN SIGNAL GILLIG</t>
  </si>
  <si>
    <t>18001AB820</t>
  </si>
  <si>
    <t>51-54624-002</t>
  </si>
  <si>
    <t>LAMP,REAR DIR AMBER LED GILLIG 30&amp;40FT.</t>
  </si>
  <si>
    <t>46121AB805</t>
  </si>
  <si>
    <t>82-73339-000</t>
  </si>
  <si>
    <t>BULB, AMBER, LED FRT.TURN SIG.GILLIG</t>
  </si>
  <si>
    <t>81133-1</t>
  </si>
  <si>
    <t>Hamsar</t>
  </si>
  <si>
    <t>51-53216-001</t>
  </si>
  <si>
    <t>LAMP, ASM 2" LED KNEELER GILLIG</t>
  </si>
  <si>
    <t>16001AB803</t>
  </si>
  <si>
    <t>DIALIGHT</t>
  </si>
  <si>
    <t>13-52255-000</t>
  </si>
  <si>
    <t>LAMP,ASM,DOOR CURBSIDE LED GILLIG 3100 series</t>
  </si>
  <si>
    <t xml:space="preserve"> 511085-003/511372-003</t>
  </si>
  <si>
    <t>LUMINATOR</t>
  </si>
  <si>
    <t>51-55736-003</t>
  </si>
  <si>
    <t>LAMP,BACK-UP LED GILLIG</t>
  </si>
  <si>
    <t>46261CB</t>
  </si>
  <si>
    <t>51-55736-002</t>
  </si>
  <si>
    <t>LAMP, AMBER REAR 4008-4019</t>
  </si>
  <si>
    <t>46261AB809</t>
  </si>
  <si>
    <t>51-34804-004</t>
  </si>
  <si>
    <t>46121CB805</t>
  </si>
  <si>
    <t>51-54624-001</t>
  </si>
  <si>
    <t>LIGHT, 3RD BRAKE GILLIG  (bid)</t>
  </si>
  <si>
    <t>46121RB825</t>
  </si>
  <si>
    <t>51-54624-003</t>
  </si>
  <si>
    <t>LAMP ASM, TURN MARKER AMBER</t>
  </si>
  <si>
    <t>48121AB803</t>
  </si>
  <si>
    <t>51-71007-000</t>
  </si>
  <si>
    <t>LAMP ASSY AMBER MARKER(4113 and up)</t>
  </si>
  <si>
    <t>45381AB801</t>
  </si>
  <si>
    <t>51-71007-001</t>
  </si>
  <si>
    <t>LAMP,MARKER RED(4113 and up)</t>
  </si>
  <si>
    <t>45381RB801</t>
  </si>
  <si>
    <t>LAMP WHITE LED ATRIC</t>
  </si>
  <si>
    <t>17081CB805</t>
  </si>
  <si>
    <t>LAMP ASM, Kneeling/lift warning lamp ARTIC</t>
  </si>
  <si>
    <t>17001AB807</t>
  </si>
  <si>
    <t>LAMP TURN SIGNAL LED ARTIC</t>
  </si>
  <si>
    <t>68121AB801</t>
  </si>
  <si>
    <t>LAMP STOP RED LED ARTIC</t>
  </si>
  <si>
    <t>70131RB807</t>
  </si>
  <si>
    <t>LAMP REAR TURN SIGNAL AMBER ARTIC</t>
  </si>
  <si>
    <t>70131AB814</t>
  </si>
  <si>
    <t>LAMP AMBER LED ARTIC</t>
  </si>
  <si>
    <t>45001AB808</t>
  </si>
  <si>
    <t>LAMP,IDENTIFICATION AMBER ARTIC</t>
  </si>
  <si>
    <t>20001AB804</t>
  </si>
  <si>
    <t>LAMP DOOR GREEN LED ARTIC</t>
  </si>
  <si>
    <t>18001GB802</t>
  </si>
  <si>
    <t>Dialight</t>
  </si>
  <si>
    <t>BID SHEET CDTA MAINT 222-3000</t>
  </si>
  <si>
    <t>Muncie</t>
  </si>
  <si>
    <t>Gillig</t>
  </si>
  <si>
    <t>NFI</t>
  </si>
  <si>
    <t>Napa</t>
  </si>
  <si>
    <t>No Bid</t>
  </si>
  <si>
    <t>Year 1 Total</t>
  </si>
  <si>
    <t xml:space="preserve">Napa </t>
  </si>
  <si>
    <t>TOTALS</t>
  </si>
  <si>
    <t>Year 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</si>
</sst>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/>
    <xf numFmtId="0" fontId="1" fillId="0" borderId="8" xfId="0" applyFont="1" applyBorder="1" applyAlignment="1">
      <alignment horizontal="left" vertical="center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8" fontId="4" fillId="0" borderId="4" xfId="0" applyNumberFormat="1" applyFont="1" applyBorder="1" applyAlignment="1">
      <alignment vertical="center" wrapText="1"/>
    </xf>
    <xf numFmtId="8" fontId="4" fillId="4" borderId="4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8" fontId="4" fillId="0" borderId="4" xfId="0" applyNumberFormat="1" applyFont="1" applyFill="1" applyBorder="1" applyAlignment="1">
      <alignment vertical="center" wrapText="1"/>
    </xf>
    <xf numFmtId="8" fontId="4" fillId="2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8" fontId="4" fillId="2" borderId="4" xfId="0" applyNumberFormat="1" applyFont="1" applyFill="1" applyBorder="1" applyAlignment="1">
      <alignment vertical="center"/>
    </xf>
    <xf numFmtId="8" fontId="4" fillId="0" borderId="4" xfId="0" applyNumberFormat="1" applyFont="1" applyFill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8" fontId="4" fillId="4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8" fontId="4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8" fontId="4" fillId="0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8" fontId="4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/>
    <xf numFmtId="8" fontId="5" fillId="0" borderId="0" xfId="0" applyNumberFormat="1" applyFont="1" applyFill="1"/>
    <xf numFmtId="0" fontId="2" fillId="0" borderId="0" xfId="0" applyFont="1" applyAlignment="1">
      <alignment horizontal="left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E2C8-CE25-44D0-9494-A2303E9283D1}">
  <dimension ref="A1:V51"/>
  <sheetViews>
    <sheetView tabSelected="1" workbookViewId="0">
      <selection activeCell="T1" sqref="T1"/>
    </sheetView>
  </sheetViews>
  <sheetFormatPr defaultRowHeight="13.8" x14ac:dyDescent="0.3"/>
  <cols>
    <col min="1" max="1" width="11.109375" style="61" customWidth="1"/>
    <col min="2" max="2" width="19.88671875" style="75" customWidth="1"/>
    <col min="3" max="3" width="16" style="61" hidden="1" customWidth="1"/>
    <col min="4" max="4" width="15.109375" style="3" hidden="1" customWidth="1"/>
    <col min="5" max="5" width="8.88671875" style="3"/>
    <col min="6" max="6" width="9.6640625" style="3" customWidth="1"/>
    <col min="7" max="7" width="9.88671875" style="5" customWidth="1"/>
    <col min="8" max="8" width="9.44140625" style="3" customWidth="1"/>
    <col min="9" max="9" width="10.88671875" style="5" customWidth="1"/>
    <col min="10" max="10" width="8.77734375" style="3" customWidth="1"/>
    <col min="11" max="11" width="9.33203125" style="5" customWidth="1"/>
    <col min="12" max="12" width="9.109375" style="3" customWidth="1"/>
    <col min="13" max="13" width="8.44140625" style="5" customWidth="1"/>
    <col min="14" max="14" width="8.88671875" style="3"/>
    <col min="15" max="15" width="9.44140625" style="3" customWidth="1"/>
    <col min="16" max="16" width="8.88671875" style="5" customWidth="1"/>
    <col min="17" max="17" width="8.88671875" style="3" customWidth="1"/>
    <col min="18" max="18" width="10.6640625" style="5" customWidth="1"/>
    <col min="19" max="19" width="8.21875" style="3" customWidth="1"/>
    <col min="20" max="20" width="8.77734375" style="5" customWidth="1"/>
    <col min="21" max="21" width="8.5546875" style="3" customWidth="1"/>
    <col min="22" max="22" width="9.88671875" style="5" customWidth="1"/>
    <col min="23" max="16384" width="8.88671875" style="3"/>
  </cols>
  <sheetData>
    <row r="1" spans="1:22" x14ac:dyDescent="0.3">
      <c r="A1" s="1" t="s">
        <v>79</v>
      </c>
      <c r="B1" s="70"/>
      <c r="C1" s="1"/>
      <c r="D1" s="1"/>
      <c r="E1" s="1"/>
      <c r="F1" s="1"/>
      <c r="G1" s="2"/>
      <c r="H1" s="1"/>
      <c r="I1" s="2"/>
      <c r="J1" s="1"/>
      <c r="K1" s="2"/>
      <c r="L1" s="1"/>
      <c r="M1" s="2"/>
      <c r="N1" s="1"/>
      <c r="O1" s="1"/>
      <c r="P1" s="2"/>
      <c r="Q1" s="1"/>
      <c r="R1" s="2"/>
      <c r="S1" s="1"/>
      <c r="T1" s="2"/>
      <c r="U1" s="1"/>
      <c r="V1" s="2"/>
    </row>
    <row r="2" spans="1:22" x14ac:dyDescent="0.3">
      <c r="A2" s="1"/>
      <c r="B2" s="70"/>
      <c r="C2" s="1"/>
      <c r="D2" s="1"/>
      <c r="E2" s="1"/>
      <c r="F2" s="1"/>
      <c r="G2" s="2"/>
      <c r="H2" s="1"/>
      <c r="I2" s="2"/>
      <c r="J2" s="1"/>
      <c r="K2" s="2"/>
      <c r="L2" s="1"/>
      <c r="M2" s="2"/>
      <c r="N2" s="1"/>
      <c r="O2" s="1"/>
      <c r="P2" s="2"/>
      <c r="Q2" s="1"/>
      <c r="R2" s="2"/>
      <c r="S2" s="1"/>
      <c r="T2" s="2"/>
      <c r="U2" s="1"/>
      <c r="V2" s="2"/>
    </row>
    <row r="3" spans="1:22" ht="14.4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2" ht="15.6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2" t="s">
        <v>4</v>
      </c>
      <c r="F4" s="7" t="s">
        <v>80</v>
      </c>
      <c r="G4" s="8" t="s">
        <v>80</v>
      </c>
      <c r="H4" s="7" t="s">
        <v>81</v>
      </c>
      <c r="I4" s="8" t="s">
        <v>81</v>
      </c>
      <c r="J4" s="7" t="s">
        <v>83</v>
      </c>
      <c r="K4" s="8" t="s">
        <v>86</v>
      </c>
      <c r="L4" s="7" t="s">
        <v>82</v>
      </c>
      <c r="M4" s="8" t="s">
        <v>82</v>
      </c>
      <c r="N4" s="68" t="s">
        <v>5</v>
      </c>
      <c r="O4" s="7" t="s">
        <v>80</v>
      </c>
      <c r="P4" s="9" t="s">
        <v>80</v>
      </c>
      <c r="Q4" s="7" t="s">
        <v>81</v>
      </c>
      <c r="R4" s="9" t="s">
        <v>81</v>
      </c>
      <c r="S4" s="7" t="s">
        <v>83</v>
      </c>
      <c r="T4" s="9" t="s">
        <v>83</v>
      </c>
      <c r="U4" s="7" t="s">
        <v>82</v>
      </c>
      <c r="V4" s="9" t="s">
        <v>82</v>
      </c>
    </row>
    <row r="5" spans="1:22" ht="22.2" customHeight="1" thickBot="1" x14ac:dyDescent="0.35">
      <c r="A5" s="10"/>
      <c r="B5" s="10"/>
      <c r="C5" s="10"/>
      <c r="D5" s="10"/>
      <c r="E5" s="63"/>
      <c r="F5" s="11" t="s">
        <v>7</v>
      </c>
      <c r="G5" s="12" t="s">
        <v>85</v>
      </c>
      <c r="H5" s="11" t="s">
        <v>7</v>
      </c>
      <c r="I5" s="12" t="s">
        <v>85</v>
      </c>
      <c r="J5" s="11" t="s">
        <v>7</v>
      </c>
      <c r="K5" s="12" t="s">
        <v>85</v>
      </c>
      <c r="L5" s="11" t="s">
        <v>7</v>
      </c>
      <c r="M5" s="12" t="s">
        <v>85</v>
      </c>
      <c r="N5" s="69"/>
      <c r="O5" s="11" t="s">
        <v>6</v>
      </c>
      <c r="P5" s="13" t="s">
        <v>88</v>
      </c>
      <c r="Q5" s="11" t="s">
        <v>6</v>
      </c>
      <c r="R5" s="13" t="s">
        <v>88</v>
      </c>
      <c r="S5" s="11" t="s">
        <v>6</v>
      </c>
      <c r="T5" s="13" t="s">
        <v>88</v>
      </c>
      <c r="U5" s="11" t="s">
        <v>6</v>
      </c>
      <c r="V5" s="13" t="s">
        <v>88</v>
      </c>
    </row>
    <row r="6" spans="1:22" ht="35.4" customHeight="1" thickBot="1" x14ac:dyDescent="0.35">
      <c r="A6" s="14" t="s">
        <v>8</v>
      </c>
      <c r="B6" s="21" t="s">
        <v>9</v>
      </c>
      <c r="C6" s="16" t="s">
        <v>10</v>
      </c>
      <c r="D6" s="15" t="s">
        <v>11</v>
      </c>
      <c r="E6" s="64">
        <v>120</v>
      </c>
      <c r="F6" s="17">
        <v>78.790000000000006</v>
      </c>
      <c r="G6" s="18">
        <f>E6*F6</f>
        <v>9454.8000000000011</v>
      </c>
      <c r="H6" s="19">
        <v>119.6</v>
      </c>
      <c r="I6" s="20"/>
      <c r="J6" s="21"/>
      <c r="K6" s="18"/>
      <c r="L6" s="21">
        <v>99.43</v>
      </c>
      <c r="M6" s="18"/>
      <c r="N6" s="64">
        <v>160</v>
      </c>
      <c r="O6" s="17">
        <v>85.1</v>
      </c>
      <c r="P6" s="22">
        <f>N6*O6</f>
        <v>13616</v>
      </c>
      <c r="Q6" s="19">
        <v>129.54</v>
      </c>
      <c r="R6" s="23"/>
      <c r="S6" s="21"/>
      <c r="T6" s="22"/>
      <c r="U6" s="21">
        <v>101.51</v>
      </c>
      <c r="V6" s="23"/>
    </row>
    <row r="7" spans="1:22" ht="26.4" customHeight="1" thickBot="1" x14ac:dyDescent="0.35">
      <c r="A7" s="14">
        <v>4656</v>
      </c>
      <c r="B7" s="21" t="s">
        <v>12</v>
      </c>
      <c r="C7" s="16" t="s">
        <v>13</v>
      </c>
      <c r="D7" s="15" t="s">
        <v>14</v>
      </c>
      <c r="E7" s="64">
        <v>450</v>
      </c>
      <c r="F7" s="21">
        <v>7.82</v>
      </c>
      <c r="G7" s="18"/>
      <c r="H7" s="21"/>
      <c r="I7" s="18"/>
      <c r="J7" s="17">
        <v>6.89</v>
      </c>
      <c r="K7" s="18">
        <f>E7*J7</f>
        <v>3100.5</v>
      </c>
      <c r="L7" s="21">
        <v>19.11</v>
      </c>
      <c r="M7" s="18"/>
      <c r="N7" s="64">
        <v>550</v>
      </c>
      <c r="O7" s="21">
        <v>8.44</v>
      </c>
      <c r="P7" s="22"/>
      <c r="Q7" s="21"/>
      <c r="R7" s="22"/>
      <c r="S7" s="17">
        <v>7.01</v>
      </c>
      <c r="T7" s="22">
        <f>N7*S7</f>
        <v>3855.5</v>
      </c>
      <c r="U7" s="21">
        <v>19.510000000000002</v>
      </c>
      <c r="V7" s="22"/>
    </row>
    <row r="8" spans="1:22" ht="30" customHeight="1" thickBot="1" x14ac:dyDescent="0.35">
      <c r="A8" s="14" t="s">
        <v>15</v>
      </c>
      <c r="B8" s="21" t="s">
        <v>16</v>
      </c>
      <c r="C8" s="16" t="s">
        <v>17</v>
      </c>
      <c r="D8" s="15" t="s">
        <v>11</v>
      </c>
      <c r="E8" s="64">
        <v>30</v>
      </c>
      <c r="F8" s="21">
        <v>55.82</v>
      </c>
      <c r="G8" s="18"/>
      <c r="H8" s="24">
        <v>51.25</v>
      </c>
      <c r="I8" s="20">
        <f>E8*H8</f>
        <v>1537.5</v>
      </c>
      <c r="J8" s="21"/>
      <c r="K8" s="18"/>
      <c r="L8" s="21">
        <v>65.989999999999995</v>
      </c>
      <c r="M8" s="18"/>
      <c r="N8" s="64">
        <v>40</v>
      </c>
      <c r="O8" s="21">
        <v>60.28</v>
      </c>
      <c r="P8" s="22"/>
      <c r="Q8" s="24">
        <v>56.22</v>
      </c>
      <c r="R8" s="23">
        <f>N8*Q8</f>
        <v>2248.8000000000002</v>
      </c>
      <c r="S8" s="21"/>
      <c r="T8" s="22"/>
      <c r="U8" s="21">
        <v>67.37</v>
      </c>
      <c r="V8" s="23"/>
    </row>
    <row r="9" spans="1:22" ht="29.4" customHeight="1" thickBot="1" x14ac:dyDescent="0.35">
      <c r="A9" s="14" t="s">
        <v>18</v>
      </c>
      <c r="B9" s="21" t="s">
        <v>19</v>
      </c>
      <c r="C9" s="16" t="s">
        <v>20</v>
      </c>
      <c r="D9" s="15" t="s">
        <v>11</v>
      </c>
      <c r="E9" s="64">
        <v>50</v>
      </c>
      <c r="F9" s="21">
        <v>54.07</v>
      </c>
      <c r="G9" s="18"/>
      <c r="H9" s="24">
        <v>44.82</v>
      </c>
      <c r="I9" s="20">
        <f>E9*H9</f>
        <v>2241</v>
      </c>
      <c r="J9" s="21"/>
      <c r="K9" s="18"/>
      <c r="L9" s="21">
        <v>48.47</v>
      </c>
      <c r="M9" s="18"/>
      <c r="N9" s="64">
        <v>60</v>
      </c>
      <c r="O9" s="21">
        <v>58.39</v>
      </c>
      <c r="P9" s="22"/>
      <c r="Q9" s="24">
        <v>47.65</v>
      </c>
      <c r="R9" s="23">
        <f>N9*Q9</f>
        <v>2859</v>
      </c>
      <c r="S9" s="21"/>
      <c r="T9" s="22"/>
      <c r="U9" s="21">
        <v>49.48</v>
      </c>
      <c r="V9" s="23"/>
    </row>
    <row r="10" spans="1:22" ht="38.4" customHeight="1" thickBot="1" x14ac:dyDescent="0.35">
      <c r="A10" s="14" t="s">
        <v>21</v>
      </c>
      <c r="B10" s="21" t="s">
        <v>22</v>
      </c>
      <c r="C10" s="16" t="s">
        <v>21</v>
      </c>
      <c r="D10" s="15" t="s">
        <v>14</v>
      </c>
      <c r="E10" s="64">
        <v>100</v>
      </c>
      <c r="F10" s="17">
        <v>4.62</v>
      </c>
      <c r="G10" s="18">
        <f t="shared" ref="G10:G12" si="0">E10*F10</f>
        <v>462</v>
      </c>
      <c r="H10" s="21"/>
      <c r="I10" s="18"/>
      <c r="J10" s="21">
        <v>6.9</v>
      </c>
      <c r="K10" s="18"/>
      <c r="L10" s="21">
        <v>12.36</v>
      </c>
      <c r="M10" s="18"/>
      <c r="N10" s="64">
        <v>100</v>
      </c>
      <c r="O10" s="17">
        <v>4.99</v>
      </c>
      <c r="P10" s="22">
        <f t="shared" ref="P10:P12" si="1">N10*O10</f>
        <v>499</v>
      </c>
      <c r="Q10" s="21"/>
      <c r="R10" s="22"/>
      <c r="S10" s="21">
        <v>7.03</v>
      </c>
      <c r="T10" s="22"/>
      <c r="U10" s="21">
        <v>12.98</v>
      </c>
      <c r="V10" s="22"/>
    </row>
    <row r="11" spans="1:22" ht="36" customHeight="1" thickBot="1" x14ac:dyDescent="0.35">
      <c r="A11" s="14">
        <v>9008</v>
      </c>
      <c r="B11" s="21" t="s">
        <v>23</v>
      </c>
      <c r="C11" s="16">
        <v>9008</v>
      </c>
      <c r="D11" s="15" t="s">
        <v>14</v>
      </c>
      <c r="E11" s="64">
        <v>120</v>
      </c>
      <c r="F11" s="17">
        <v>6.06</v>
      </c>
      <c r="G11" s="18">
        <f t="shared" si="0"/>
        <v>727.19999999999993</v>
      </c>
      <c r="H11" s="21"/>
      <c r="I11" s="18"/>
      <c r="J11" s="21">
        <v>6.4</v>
      </c>
      <c r="K11" s="18"/>
      <c r="L11" s="21"/>
      <c r="M11" s="18"/>
      <c r="N11" s="64">
        <v>120</v>
      </c>
      <c r="O11" s="17">
        <v>6.55</v>
      </c>
      <c r="P11" s="22">
        <f t="shared" si="1"/>
        <v>786</v>
      </c>
      <c r="Q11" s="21"/>
      <c r="R11" s="22"/>
      <c r="S11" s="21">
        <v>6.59</v>
      </c>
      <c r="T11" s="22"/>
      <c r="U11" s="21"/>
      <c r="V11" s="22"/>
    </row>
    <row r="12" spans="1:22" ht="28.8" customHeight="1" thickBot="1" x14ac:dyDescent="0.35">
      <c r="A12" s="14" t="s">
        <v>24</v>
      </c>
      <c r="B12" s="21" t="s">
        <v>25</v>
      </c>
      <c r="C12" s="16" t="s">
        <v>26</v>
      </c>
      <c r="D12" s="15" t="s">
        <v>11</v>
      </c>
      <c r="E12" s="64">
        <v>180</v>
      </c>
      <c r="F12" s="17">
        <v>27.87</v>
      </c>
      <c r="G12" s="18">
        <f t="shared" si="0"/>
        <v>5016.6000000000004</v>
      </c>
      <c r="H12" s="19">
        <v>30.55</v>
      </c>
      <c r="I12" s="20"/>
      <c r="J12" s="21"/>
      <c r="K12" s="18"/>
      <c r="L12" s="21">
        <v>32.700000000000003</v>
      </c>
      <c r="M12" s="18"/>
      <c r="N12" s="64">
        <v>200</v>
      </c>
      <c r="O12" s="17">
        <v>30.11</v>
      </c>
      <c r="P12" s="22">
        <f t="shared" si="1"/>
        <v>6022</v>
      </c>
      <c r="Q12" s="19">
        <v>34.880000000000003</v>
      </c>
      <c r="R12" s="23"/>
      <c r="S12" s="21"/>
      <c r="T12" s="22"/>
      <c r="U12" s="21">
        <v>33.380000000000003</v>
      </c>
      <c r="V12" s="23"/>
    </row>
    <row r="13" spans="1:22" ht="39" customHeight="1" thickBot="1" x14ac:dyDescent="0.35">
      <c r="A13" s="14" t="s">
        <v>27</v>
      </c>
      <c r="B13" s="21" t="s">
        <v>28</v>
      </c>
      <c r="C13" s="16" t="s">
        <v>29</v>
      </c>
      <c r="D13" s="15" t="s">
        <v>11</v>
      </c>
      <c r="E13" s="64">
        <v>40</v>
      </c>
      <c r="F13" s="21">
        <v>50.99</v>
      </c>
      <c r="G13" s="18"/>
      <c r="H13" s="19">
        <v>56.94</v>
      </c>
      <c r="I13" s="20"/>
      <c r="J13" s="21"/>
      <c r="K13" s="18"/>
      <c r="L13" s="17">
        <v>49.58</v>
      </c>
      <c r="M13" s="18">
        <f>E13*L13</f>
        <v>1983.1999999999998</v>
      </c>
      <c r="N13" s="64">
        <v>50</v>
      </c>
      <c r="O13" s="21">
        <v>55.06</v>
      </c>
      <c r="P13" s="22"/>
      <c r="Q13" s="19">
        <v>60.51</v>
      </c>
      <c r="R13" s="23"/>
      <c r="S13" s="21"/>
      <c r="T13" s="22"/>
      <c r="U13" s="17">
        <v>50.62</v>
      </c>
      <c r="V13" s="23">
        <f>N13*U13</f>
        <v>2531</v>
      </c>
    </row>
    <row r="14" spans="1:22" ht="28.8" customHeight="1" thickBot="1" x14ac:dyDescent="0.35">
      <c r="A14" s="14" t="s">
        <v>30</v>
      </c>
      <c r="B14" s="21" t="s">
        <v>31</v>
      </c>
      <c r="C14" s="16" t="s">
        <v>32</v>
      </c>
      <c r="D14" s="15" t="s">
        <v>33</v>
      </c>
      <c r="E14" s="64">
        <v>50</v>
      </c>
      <c r="F14" s="15" t="s">
        <v>84</v>
      </c>
      <c r="G14" s="25"/>
      <c r="H14" s="15"/>
      <c r="I14" s="25"/>
      <c r="J14" s="15"/>
      <c r="K14" s="25"/>
      <c r="L14" s="15"/>
      <c r="M14" s="25"/>
      <c r="N14" s="64">
        <v>50</v>
      </c>
      <c r="O14" s="15" t="s">
        <v>84</v>
      </c>
      <c r="P14" s="26"/>
      <c r="Q14" s="15"/>
      <c r="R14" s="26"/>
      <c r="S14" s="15"/>
      <c r="T14" s="26"/>
      <c r="U14" s="15"/>
      <c r="V14" s="26"/>
    </row>
    <row r="15" spans="1:22" ht="29.4" customHeight="1" thickBot="1" x14ac:dyDescent="0.35">
      <c r="A15" s="14" t="s">
        <v>34</v>
      </c>
      <c r="B15" s="21" t="s">
        <v>35</v>
      </c>
      <c r="C15" s="16" t="s">
        <v>36</v>
      </c>
      <c r="D15" s="15" t="s">
        <v>37</v>
      </c>
      <c r="E15" s="64">
        <v>10</v>
      </c>
      <c r="F15" s="15">
        <v>20.149999999999999</v>
      </c>
      <c r="G15" s="25"/>
      <c r="H15" s="27">
        <v>16.88</v>
      </c>
      <c r="I15" s="20">
        <f>E15*H15</f>
        <v>168.79999999999998</v>
      </c>
      <c r="J15" s="15"/>
      <c r="K15" s="25"/>
      <c r="L15" s="15">
        <v>21.53</v>
      </c>
      <c r="M15" s="25"/>
      <c r="N15" s="64">
        <v>20</v>
      </c>
      <c r="O15" s="15">
        <v>21.76</v>
      </c>
      <c r="P15" s="26"/>
      <c r="Q15" s="27">
        <v>21.13</v>
      </c>
      <c r="R15" s="23">
        <f>N15*Q15</f>
        <v>422.59999999999997</v>
      </c>
      <c r="S15" s="15"/>
      <c r="T15" s="26"/>
      <c r="U15" s="15">
        <v>21.98</v>
      </c>
      <c r="V15" s="28"/>
    </row>
    <row r="16" spans="1:22" ht="44.4" customHeight="1" thickBot="1" x14ac:dyDescent="0.35">
      <c r="A16" s="14" t="s">
        <v>38</v>
      </c>
      <c r="B16" s="21" t="s">
        <v>39</v>
      </c>
      <c r="C16" s="16" t="s">
        <v>40</v>
      </c>
      <c r="D16" s="15" t="s">
        <v>41</v>
      </c>
      <c r="E16" s="64">
        <v>10</v>
      </c>
      <c r="F16" s="15">
        <v>203.64</v>
      </c>
      <c r="G16" s="25"/>
      <c r="H16" s="27">
        <v>153.41999999999999</v>
      </c>
      <c r="I16" s="20">
        <f>E16*H16</f>
        <v>1534.1999999999998</v>
      </c>
      <c r="J16" s="15"/>
      <c r="K16" s="25"/>
      <c r="L16" s="15">
        <v>199.75</v>
      </c>
      <c r="M16" s="25"/>
      <c r="N16" s="64">
        <v>20</v>
      </c>
      <c r="O16" s="15">
        <v>219.93</v>
      </c>
      <c r="P16" s="26"/>
      <c r="Q16" s="27">
        <v>169.77</v>
      </c>
      <c r="R16" s="23">
        <f>N16*Q16</f>
        <v>3395.4</v>
      </c>
      <c r="S16" s="15"/>
      <c r="T16" s="26"/>
      <c r="U16" s="15">
        <v>209.74</v>
      </c>
      <c r="V16" s="28"/>
    </row>
    <row r="17" spans="1:22" ht="28.8" customHeight="1" thickBot="1" x14ac:dyDescent="0.35">
      <c r="A17" s="14" t="s">
        <v>42</v>
      </c>
      <c r="B17" s="21" t="s">
        <v>43</v>
      </c>
      <c r="C17" s="16" t="s">
        <v>44</v>
      </c>
      <c r="D17" s="15" t="s">
        <v>11</v>
      </c>
      <c r="E17" s="64">
        <v>10</v>
      </c>
      <c r="F17" s="15">
        <v>76.900000000000006</v>
      </c>
      <c r="G17" s="25"/>
      <c r="H17" s="29">
        <v>79.55</v>
      </c>
      <c r="I17" s="30"/>
      <c r="J17" s="15"/>
      <c r="K17" s="25"/>
      <c r="L17" s="31">
        <v>73.62</v>
      </c>
      <c r="M17" s="18">
        <f>E17*L17</f>
        <v>736.2</v>
      </c>
      <c r="N17" s="64">
        <v>20</v>
      </c>
      <c r="O17" s="15">
        <v>83.03</v>
      </c>
      <c r="P17" s="26"/>
      <c r="Q17" s="29">
        <v>84.33</v>
      </c>
      <c r="R17" s="28"/>
      <c r="S17" s="15"/>
      <c r="T17" s="26"/>
      <c r="U17" s="31">
        <v>75.150000000000006</v>
      </c>
      <c r="V17" s="23">
        <f>N17*U17</f>
        <v>1503</v>
      </c>
    </row>
    <row r="18" spans="1:22" ht="28.2" customHeight="1" thickBot="1" x14ac:dyDescent="0.35">
      <c r="A18" s="14" t="s">
        <v>45</v>
      </c>
      <c r="B18" s="21" t="s">
        <v>46</v>
      </c>
      <c r="C18" s="16" t="s">
        <v>47</v>
      </c>
      <c r="D18" s="15" t="s">
        <v>11</v>
      </c>
      <c r="E18" s="64">
        <v>20</v>
      </c>
      <c r="F18" s="15">
        <v>57.82</v>
      </c>
      <c r="G18" s="25"/>
      <c r="H18" s="27">
        <v>57.41</v>
      </c>
      <c r="I18" s="20">
        <f>E18*H18</f>
        <v>1148.1999999999998</v>
      </c>
      <c r="J18" s="15"/>
      <c r="K18" s="25"/>
      <c r="L18" s="15">
        <v>72.19</v>
      </c>
      <c r="M18" s="25"/>
      <c r="N18" s="64">
        <v>20</v>
      </c>
      <c r="O18" s="15">
        <v>62.45</v>
      </c>
      <c r="P18" s="26"/>
      <c r="Q18" s="27">
        <v>61.77</v>
      </c>
      <c r="R18" s="23">
        <f>N18*Q18</f>
        <v>1235.4000000000001</v>
      </c>
      <c r="S18" s="15"/>
      <c r="T18" s="26"/>
      <c r="U18" s="15">
        <v>73.7</v>
      </c>
      <c r="V18" s="28"/>
    </row>
    <row r="19" spans="1:22" x14ac:dyDescent="0.3">
      <c r="A19" s="32" t="s">
        <v>48</v>
      </c>
      <c r="B19" s="71" t="s">
        <v>43</v>
      </c>
      <c r="C19" s="32" t="s">
        <v>49</v>
      </c>
      <c r="D19" s="33" t="s">
        <v>11</v>
      </c>
      <c r="E19" s="65">
        <v>10</v>
      </c>
      <c r="F19" s="34">
        <v>60.68</v>
      </c>
      <c r="G19" s="35"/>
      <c r="H19" s="36">
        <v>69.099999999999994</v>
      </c>
      <c r="I19" s="37"/>
      <c r="J19" s="38"/>
      <c r="K19" s="35"/>
      <c r="L19" s="33">
        <v>79.290000000000006</v>
      </c>
      <c r="M19" s="35"/>
      <c r="N19" s="65">
        <v>20</v>
      </c>
      <c r="O19" s="34">
        <v>65.540000000000006</v>
      </c>
      <c r="P19" s="39"/>
      <c r="Q19" s="36">
        <v>78.650000000000006</v>
      </c>
      <c r="R19" s="40"/>
      <c r="S19" s="38"/>
      <c r="T19" s="39"/>
      <c r="U19" s="33">
        <v>80.91</v>
      </c>
      <c r="V19" s="40"/>
    </row>
    <row r="20" spans="1:22" x14ac:dyDescent="0.3">
      <c r="A20" s="41"/>
      <c r="B20" s="72"/>
      <c r="C20" s="41"/>
      <c r="D20" s="42"/>
      <c r="E20" s="66"/>
      <c r="F20" s="43"/>
      <c r="G20" s="44">
        <f>E19*F19</f>
        <v>606.79999999999995</v>
      </c>
      <c r="H20" s="42"/>
      <c r="I20" s="44"/>
      <c r="J20" s="45"/>
      <c r="K20" s="44"/>
      <c r="L20" s="42"/>
      <c r="M20" s="44"/>
      <c r="N20" s="66"/>
      <c r="O20" s="43"/>
      <c r="P20" s="46">
        <f>N19*19</f>
        <v>380</v>
      </c>
      <c r="Q20" s="42"/>
      <c r="R20" s="46"/>
      <c r="S20" s="45"/>
      <c r="T20" s="46"/>
      <c r="U20" s="42"/>
      <c r="V20" s="46"/>
    </row>
    <row r="21" spans="1:22" ht="1.8" customHeight="1" thickBot="1" x14ac:dyDescent="0.35">
      <c r="A21" s="47"/>
      <c r="B21" s="73"/>
      <c r="C21" s="47"/>
      <c r="D21" s="48"/>
      <c r="E21" s="67"/>
      <c r="F21" s="49"/>
      <c r="G21" s="50"/>
      <c r="H21" s="48"/>
      <c r="I21" s="50"/>
      <c r="J21" s="51"/>
      <c r="K21" s="50"/>
      <c r="L21" s="48"/>
      <c r="M21" s="50"/>
      <c r="N21" s="67"/>
      <c r="O21" s="49"/>
      <c r="P21" s="52"/>
      <c r="Q21" s="48"/>
      <c r="R21" s="52"/>
      <c r="S21" s="51"/>
      <c r="T21" s="52"/>
      <c r="U21" s="48"/>
      <c r="V21" s="52"/>
    </row>
    <row r="22" spans="1:22" x14ac:dyDescent="0.3">
      <c r="A22" s="32" t="s">
        <v>50</v>
      </c>
      <c r="B22" s="71" t="s">
        <v>51</v>
      </c>
      <c r="C22" s="32" t="s">
        <v>52</v>
      </c>
      <c r="D22" s="33" t="s">
        <v>11</v>
      </c>
      <c r="E22" s="65">
        <v>20</v>
      </c>
      <c r="F22" s="33">
        <v>49.49</v>
      </c>
      <c r="G22" s="35"/>
      <c r="H22" s="34">
        <v>39.979999999999997</v>
      </c>
      <c r="I22" s="35"/>
      <c r="J22" s="38"/>
      <c r="K22" s="35"/>
      <c r="L22" s="33">
        <v>48.1</v>
      </c>
      <c r="M22" s="35"/>
      <c r="N22" s="65">
        <v>20</v>
      </c>
      <c r="O22" s="33">
        <v>53.45</v>
      </c>
      <c r="P22" s="39"/>
      <c r="Q22" s="34">
        <v>42.64</v>
      </c>
      <c r="R22" s="39"/>
      <c r="S22" s="38"/>
      <c r="T22" s="39"/>
      <c r="U22" s="33">
        <v>49.11</v>
      </c>
      <c r="V22" s="39"/>
    </row>
    <row r="23" spans="1:22" ht="14.4" thickBot="1" x14ac:dyDescent="0.35">
      <c r="A23" s="47"/>
      <c r="B23" s="73"/>
      <c r="C23" s="47"/>
      <c r="D23" s="48"/>
      <c r="E23" s="67"/>
      <c r="F23" s="48"/>
      <c r="G23" s="50"/>
      <c r="H23" s="49"/>
      <c r="I23" s="50">
        <f>E22*H22</f>
        <v>799.59999999999991</v>
      </c>
      <c r="J23" s="51"/>
      <c r="K23" s="50"/>
      <c r="L23" s="48"/>
      <c r="M23" s="50"/>
      <c r="N23" s="67"/>
      <c r="O23" s="48"/>
      <c r="P23" s="52"/>
      <c r="Q23" s="49"/>
      <c r="R23" s="52">
        <f>N22*Q22</f>
        <v>852.8</v>
      </c>
      <c r="S23" s="51"/>
      <c r="T23" s="52"/>
      <c r="U23" s="48"/>
      <c r="V23" s="52"/>
    </row>
    <row r="24" spans="1:22" x14ac:dyDescent="0.3">
      <c r="A24" s="32" t="s">
        <v>53</v>
      </c>
      <c r="B24" s="71" t="s">
        <v>54</v>
      </c>
      <c r="C24" s="32" t="s">
        <v>55</v>
      </c>
      <c r="D24" s="33" t="s">
        <v>11</v>
      </c>
      <c r="E24" s="65">
        <v>10</v>
      </c>
      <c r="F24" s="33">
        <v>62.13</v>
      </c>
      <c r="G24" s="35"/>
      <c r="H24" s="36">
        <v>56.94</v>
      </c>
      <c r="I24" s="37"/>
      <c r="J24" s="38"/>
      <c r="K24" s="35"/>
      <c r="L24" s="34">
        <v>55.22</v>
      </c>
      <c r="M24" s="35"/>
      <c r="N24" s="65">
        <v>10</v>
      </c>
      <c r="O24" s="33">
        <v>67.099999999999994</v>
      </c>
      <c r="P24" s="39"/>
      <c r="Q24" s="36">
        <v>60.45</v>
      </c>
      <c r="R24" s="40"/>
      <c r="S24" s="38"/>
      <c r="T24" s="39"/>
      <c r="U24" s="34">
        <v>56.37</v>
      </c>
      <c r="V24" s="40"/>
    </row>
    <row r="25" spans="1:22" x14ac:dyDescent="0.3">
      <c r="A25" s="41"/>
      <c r="B25" s="72"/>
      <c r="C25" s="41"/>
      <c r="D25" s="42"/>
      <c r="E25" s="66"/>
      <c r="F25" s="42"/>
      <c r="G25" s="44"/>
      <c r="H25" s="42"/>
      <c r="I25" s="44"/>
      <c r="J25" s="45"/>
      <c r="K25" s="44"/>
      <c r="L25" s="43"/>
      <c r="M25" s="44">
        <f>E24*L24</f>
        <v>552.20000000000005</v>
      </c>
      <c r="N25" s="66"/>
      <c r="O25" s="42"/>
      <c r="P25" s="46"/>
      <c r="Q25" s="42"/>
      <c r="R25" s="46"/>
      <c r="S25" s="45"/>
      <c r="T25" s="46"/>
      <c r="U25" s="43"/>
      <c r="V25" s="46">
        <f>N24*U24</f>
        <v>563.69999999999993</v>
      </c>
    </row>
    <row r="26" spans="1:22" ht="3.6" customHeight="1" thickBot="1" x14ac:dyDescent="0.35">
      <c r="A26" s="47"/>
      <c r="B26" s="73"/>
      <c r="C26" s="47"/>
      <c r="D26" s="48"/>
      <c r="E26" s="67"/>
      <c r="F26" s="48"/>
      <c r="G26" s="50"/>
      <c r="H26" s="48"/>
      <c r="I26" s="50"/>
      <c r="J26" s="51"/>
      <c r="K26" s="50"/>
      <c r="L26" s="49"/>
      <c r="M26" s="50"/>
      <c r="N26" s="67"/>
      <c r="O26" s="48"/>
      <c r="P26" s="52"/>
      <c r="Q26" s="48"/>
      <c r="R26" s="52"/>
      <c r="S26" s="51"/>
      <c r="T26" s="52"/>
      <c r="U26" s="49"/>
      <c r="V26" s="52"/>
    </row>
    <row r="27" spans="1:22" x14ac:dyDescent="0.3">
      <c r="A27" s="32" t="s">
        <v>56</v>
      </c>
      <c r="B27" s="71" t="s">
        <v>57</v>
      </c>
      <c r="C27" s="32" t="s">
        <v>58</v>
      </c>
      <c r="D27" s="33" t="s">
        <v>11</v>
      </c>
      <c r="E27" s="65">
        <v>125</v>
      </c>
      <c r="F27" s="33">
        <v>21.82</v>
      </c>
      <c r="G27" s="35"/>
      <c r="H27" s="53">
        <v>14.51</v>
      </c>
      <c r="I27" s="37"/>
      <c r="J27" s="38"/>
      <c r="K27" s="35"/>
      <c r="L27" s="33">
        <v>29.17</v>
      </c>
      <c r="M27" s="35"/>
      <c r="N27" s="65">
        <v>150</v>
      </c>
      <c r="O27" s="33">
        <v>23.57</v>
      </c>
      <c r="P27" s="39"/>
      <c r="Q27" s="53">
        <v>19.649999999999999</v>
      </c>
      <c r="R27" s="40"/>
      <c r="S27" s="38"/>
      <c r="T27" s="39"/>
      <c r="U27" s="33">
        <v>29.78</v>
      </c>
      <c r="V27" s="40"/>
    </row>
    <row r="28" spans="1:22" ht="14.4" thickBot="1" x14ac:dyDescent="0.35">
      <c r="A28" s="41"/>
      <c r="B28" s="72"/>
      <c r="C28" s="41"/>
      <c r="D28" s="42"/>
      <c r="E28" s="66"/>
      <c r="F28" s="42"/>
      <c r="G28" s="44"/>
      <c r="H28" s="43"/>
      <c r="I28" s="50">
        <f>E27*H27</f>
        <v>1813.75</v>
      </c>
      <c r="J28" s="45"/>
      <c r="K28" s="44"/>
      <c r="L28" s="42"/>
      <c r="M28" s="44"/>
      <c r="N28" s="66"/>
      <c r="O28" s="42"/>
      <c r="P28" s="46"/>
      <c r="Q28" s="43"/>
      <c r="R28" s="52">
        <f>N27*Q27</f>
        <v>2947.5</v>
      </c>
      <c r="S28" s="45"/>
      <c r="T28" s="46"/>
      <c r="U28" s="42"/>
      <c r="V28" s="46"/>
    </row>
    <row r="29" spans="1:22" ht="2.4" customHeight="1" thickBot="1" x14ac:dyDescent="0.35">
      <c r="A29" s="47"/>
      <c r="B29" s="73"/>
      <c r="C29" s="47"/>
      <c r="D29" s="48"/>
      <c r="E29" s="67"/>
      <c r="F29" s="48"/>
      <c r="G29" s="50"/>
      <c r="H29" s="49"/>
      <c r="I29" s="50"/>
      <c r="J29" s="51"/>
      <c r="K29" s="50"/>
      <c r="L29" s="48"/>
      <c r="M29" s="50"/>
      <c r="N29" s="67"/>
      <c r="O29" s="48"/>
      <c r="P29" s="52"/>
      <c r="Q29" s="49"/>
      <c r="R29" s="52"/>
      <c r="S29" s="51"/>
      <c r="T29" s="52"/>
      <c r="U29" s="48"/>
      <c r="V29" s="52"/>
    </row>
    <row r="30" spans="1:22" x14ac:dyDescent="0.3">
      <c r="A30" s="32" t="s">
        <v>59</v>
      </c>
      <c r="B30" s="71" t="s">
        <v>60</v>
      </c>
      <c r="C30" s="32" t="s">
        <v>61</v>
      </c>
      <c r="D30" s="33" t="s">
        <v>11</v>
      </c>
      <c r="E30" s="65">
        <v>100</v>
      </c>
      <c r="F30" s="33">
        <v>21.82</v>
      </c>
      <c r="G30" s="35"/>
      <c r="H30" s="53">
        <v>14.4</v>
      </c>
      <c r="I30" s="37"/>
      <c r="J30" s="38"/>
      <c r="K30" s="35"/>
      <c r="L30" s="33">
        <v>28.02</v>
      </c>
      <c r="M30" s="35"/>
      <c r="N30" s="65">
        <v>125</v>
      </c>
      <c r="O30" s="33">
        <v>23.57</v>
      </c>
      <c r="P30" s="39"/>
      <c r="Q30" s="53">
        <v>19.54</v>
      </c>
      <c r="R30" s="40"/>
      <c r="S30" s="38"/>
      <c r="T30" s="39"/>
      <c r="U30" s="33">
        <v>28.61</v>
      </c>
      <c r="V30" s="40"/>
    </row>
    <row r="31" spans="1:22" ht="14.4" thickBot="1" x14ac:dyDescent="0.35">
      <c r="A31" s="41"/>
      <c r="B31" s="72"/>
      <c r="C31" s="41"/>
      <c r="D31" s="42"/>
      <c r="E31" s="66"/>
      <c r="F31" s="42"/>
      <c r="G31" s="44"/>
      <c r="H31" s="43"/>
      <c r="I31" s="50">
        <f>E30*H30</f>
        <v>1440</v>
      </c>
      <c r="J31" s="45"/>
      <c r="K31" s="44"/>
      <c r="L31" s="42"/>
      <c r="M31" s="44"/>
      <c r="N31" s="66"/>
      <c r="O31" s="42"/>
      <c r="P31" s="46"/>
      <c r="Q31" s="43"/>
      <c r="R31" s="52">
        <f>N30*Q30</f>
        <v>2442.5</v>
      </c>
      <c r="S31" s="45"/>
      <c r="T31" s="46"/>
      <c r="U31" s="42"/>
      <c r="V31" s="46"/>
    </row>
    <row r="32" spans="1:22" ht="4.2" customHeight="1" thickBot="1" x14ac:dyDescent="0.35">
      <c r="A32" s="47"/>
      <c r="B32" s="73"/>
      <c r="C32" s="47"/>
      <c r="D32" s="48"/>
      <c r="E32" s="67"/>
      <c r="F32" s="48"/>
      <c r="G32" s="50"/>
      <c r="H32" s="49"/>
      <c r="I32" s="50"/>
      <c r="J32" s="51"/>
      <c r="K32" s="50"/>
      <c r="L32" s="48"/>
      <c r="M32" s="50"/>
      <c r="N32" s="67"/>
      <c r="O32" s="48"/>
      <c r="P32" s="52"/>
      <c r="Q32" s="49"/>
      <c r="R32" s="52"/>
      <c r="S32" s="51"/>
      <c r="T32" s="52"/>
      <c r="U32" s="48"/>
      <c r="V32" s="52"/>
    </row>
    <row r="33" spans="1:22" x14ac:dyDescent="0.3">
      <c r="A33" s="32">
        <v>266142</v>
      </c>
      <c r="B33" s="71" t="s">
        <v>62</v>
      </c>
      <c r="C33" s="32" t="s">
        <v>63</v>
      </c>
      <c r="D33" s="33" t="s">
        <v>11</v>
      </c>
      <c r="E33" s="65">
        <v>20</v>
      </c>
      <c r="F33" s="34">
        <v>50.99</v>
      </c>
      <c r="G33" s="35"/>
      <c r="H33" s="33">
        <v>59.63</v>
      </c>
      <c r="I33" s="35"/>
      <c r="J33" s="38"/>
      <c r="K33" s="35"/>
      <c r="L33" s="33">
        <v>52.79</v>
      </c>
      <c r="M33" s="35"/>
      <c r="N33" s="65">
        <v>20</v>
      </c>
      <c r="O33" s="33">
        <v>55.07</v>
      </c>
      <c r="P33" s="39"/>
      <c r="Q33" s="33">
        <v>67.75</v>
      </c>
      <c r="R33" s="39"/>
      <c r="S33" s="38"/>
      <c r="T33" s="39"/>
      <c r="U33" s="54">
        <v>53.89</v>
      </c>
      <c r="V33" s="39"/>
    </row>
    <row r="34" spans="1:22" x14ac:dyDescent="0.3">
      <c r="A34" s="41"/>
      <c r="B34" s="72"/>
      <c r="C34" s="41"/>
      <c r="D34" s="42"/>
      <c r="E34" s="66"/>
      <c r="F34" s="43"/>
      <c r="G34" s="44">
        <f>E33*F33</f>
        <v>1019.8000000000001</v>
      </c>
      <c r="H34" s="42"/>
      <c r="I34" s="44"/>
      <c r="J34" s="45"/>
      <c r="K34" s="44"/>
      <c r="L34" s="42"/>
      <c r="M34" s="44"/>
      <c r="N34" s="66"/>
      <c r="O34" s="42"/>
      <c r="P34" s="46"/>
      <c r="Q34" s="42"/>
      <c r="R34" s="46"/>
      <c r="S34" s="45"/>
      <c r="T34" s="46"/>
      <c r="U34" s="55"/>
      <c r="V34" s="46">
        <f>N33*U33</f>
        <v>1077.8</v>
      </c>
    </row>
    <row r="35" spans="1:22" ht="3" customHeight="1" thickBot="1" x14ac:dyDescent="0.35">
      <c r="A35" s="47"/>
      <c r="B35" s="73"/>
      <c r="C35" s="47"/>
      <c r="D35" s="48"/>
      <c r="E35" s="67"/>
      <c r="F35" s="49"/>
      <c r="G35" s="50"/>
      <c r="H35" s="48"/>
      <c r="I35" s="50"/>
      <c r="J35" s="51"/>
      <c r="K35" s="50"/>
      <c r="L35" s="48"/>
      <c r="M35" s="50"/>
      <c r="N35" s="67"/>
      <c r="O35" s="48"/>
      <c r="P35" s="52"/>
      <c r="Q35" s="48"/>
      <c r="R35" s="52"/>
      <c r="S35" s="51"/>
      <c r="T35" s="52"/>
      <c r="U35" s="56"/>
      <c r="V35" s="52"/>
    </row>
    <row r="36" spans="1:22" x14ac:dyDescent="0.3">
      <c r="A36" s="32">
        <v>217917</v>
      </c>
      <c r="B36" s="71" t="s">
        <v>64</v>
      </c>
      <c r="C36" s="32" t="s">
        <v>65</v>
      </c>
      <c r="D36" s="33" t="s">
        <v>11</v>
      </c>
      <c r="E36" s="65">
        <v>10</v>
      </c>
      <c r="F36" s="33">
        <v>15.29</v>
      </c>
      <c r="G36" s="35"/>
      <c r="H36" s="36">
        <v>19.55</v>
      </c>
      <c r="I36" s="37"/>
      <c r="J36" s="38"/>
      <c r="K36" s="35"/>
      <c r="L36" s="34">
        <v>14.07</v>
      </c>
      <c r="M36" s="35"/>
      <c r="N36" s="65">
        <v>10</v>
      </c>
      <c r="O36" s="33">
        <v>16.510000000000002</v>
      </c>
      <c r="P36" s="39"/>
      <c r="Q36" s="36">
        <v>24.95</v>
      </c>
      <c r="R36" s="40"/>
      <c r="S36" s="38"/>
      <c r="T36" s="39"/>
      <c r="U36" s="34">
        <v>14.36</v>
      </c>
      <c r="V36" s="40"/>
    </row>
    <row r="37" spans="1:22" ht="22.8" customHeight="1" thickBot="1" x14ac:dyDescent="0.35">
      <c r="A37" s="41"/>
      <c r="B37" s="72"/>
      <c r="C37" s="41"/>
      <c r="D37" s="42"/>
      <c r="E37" s="66"/>
      <c r="F37" s="42"/>
      <c r="G37" s="44"/>
      <c r="H37" s="42"/>
      <c r="I37" s="44"/>
      <c r="J37" s="45"/>
      <c r="K37" s="44"/>
      <c r="L37" s="43"/>
      <c r="M37" s="44">
        <f>E36*L36</f>
        <v>140.69999999999999</v>
      </c>
      <c r="N37" s="66"/>
      <c r="O37" s="42"/>
      <c r="P37" s="46"/>
      <c r="Q37" s="42"/>
      <c r="R37" s="46"/>
      <c r="S37" s="45"/>
      <c r="T37" s="46"/>
      <c r="U37" s="43"/>
      <c r="V37" s="46">
        <f>N36*U36</f>
        <v>143.6</v>
      </c>
    </row>
    <row r="38" spans="1:22" ht="15" hidden="1" customHeight="1" x14ac:dyDescent="0.3">
      <c r="A38" s="47"/>
      <c r="B38" s="73"/>
      <c r="C38" s="47"/>
      <c r="D38" s="48"/>
      <c r="E38" s="67"/>
      <c r="F38" s="48"/>
      <c r="G38" s="50"/>
      <c r="H38" s="48"/>
      <c r="I38" s="50"/>
      <c r="J38" s="51"/>
      <c r="K38" s="50"/>
      <c r="L38" s="49"/>
      <c r="M38" s="50"/>
      <c r="N38" s="67"/>
      <c r="O38" s="48"/>
      <c r="P38" s="52"/>
      <c r="Q38" s="48"/>
      <c r="R38" s="52"/>
      <c r="S38" s="51"/>
      <c r="T38" s="52"/>
      <c r="U38" s="49"/>
      <c r="V38" s="52"/>
    </row>
    <row r="39" spans="1:22" x14ac:dyDescent="0.3">
      <c r="A39" s="32">
        <v>436872</v>
      </c>
      <c r="B39" s="71" t="s">
        <v>66</v>
      </c>
      <c r="C39" s="32" t="s">
        <v>67</v>
      </c>
      <c r="D39" s="33" t="s">
        <v>11</v>
      </c>
      <c r="E39" s="65">
        <v>10</v>
      </c>
      <c r="F39" s="33">
        <v>74.03</v>
      </c>
      <c r="G39" s="35"/>
      <c r="H39" s="36">
        <v>72.7</v>
      </c>
      <c r="I39" s="37"/>
      <c r="J39" s="38"/>
      <c r="K39" s="35"/>
      <c r="L39" s="34">
        <v>49.45</v>
      </c>
      <c r="M39" s="35"/>
      <c r="N39" s="65">
        <v>20</v>
      </c>
      <c r="O39" s="33">
        <v>79.95</v>
      </c>
      <c r="P39" s="39"/>
      <c r="Q39" s="36">
        <v>82.64</v>
      </c>
      <c r="R39" s="40"/>
      <c r="S39" s="38"/>
      <c r="T39" s="39"/>
      <c r="U39" s="34">
        <v>50.48</v>
      </c>
      <c r="V39" s="40"/>
    </row>
    <row r="40" spans="1:22" ht="14.4" thickBot="1" x14ac:dyDescent="0.35">
      <c r="A40" s="47"/>
      <c r="B40" s="73"/>
      <c r="C40" s="47"/>
      <c r="D40" s="48"/>
      <c r="E40" s="67"/>
      <c r="F40" s="48"/>
      <c r="G40" s="50"/>
      <c r="H40" s="48"/>
      <c r="I40" s="50"/>
      <c r="J40" s="51"/>
      <c r="K40" s="50"/>
      <c r="L40" s="49"/>
      <c r="M40" s="44">
        <f>E39*L39</f>
        <v>494.5</v>
      </c>
      <c r="N40" s="67"/>
      <c r="O40" s="48"/>
      <c r="P40" s="52"/>
      <c r="Q40" s="48"/>
      <c r="R40" s="52"/>
      <c r="S40" s="51"/>
      <c r="T40" s="52"/>
      <c r="U40" s="49"/>
      <c r="V40" s="46">
        <f>N39*U39</f>
        <v>1009.5999999999999</v>
      </c>
    </row>
    <row r="41" spans="1:22" x14ac:dyDescent="0.3">
      <c r="A41" s="32">
        <v>59326</v>
      </c>
      <c r="B41" s="71" t="s">
        <v>68</v>
      </c>
      <c r="C41" s="32" t="s">
        <v>69</v>
      </c>
      <c r="D41" s="33" t="s">
        <v>11</v>
      </c>
      <c r="E41" s="65">
        <v>10</v>
      </c>
      <c r="F41" s="33">
        <v>81.64</v>
      </c>
      <c r="G41" s="35"/>
      <c r="H41" s="36">
        <v>79.239999999999995</v>
      </c>
      <c r="I41" s="37"/>
      <c r="J41" s="38"/>
      <c r="K41" s="35"/>
      <c r="L41" s="34">
        <v>66.77</v>
      </c>
      <c r="M41" s="35"/>
      <c r="N41" s="65">
        <v>10</v>
      </c>
      <c r="O41" s="33">
        <v>88.17</v>
      </c>
      <c r="P41" s="39"/>
      <c r="Q41" s="36">
        <v>86.77</v>
      </c>
      <c r="R41" s="40"/>
      <c r="S41" s="38"/>
      <c r="T41" s="39"/>
      <c r="U41" s="34">
        <v>68.16</v>
      </c>
      <c r="V41" s="40"/>
    </row>
    <row r="42" spans="1:22" ht="14.4" thickBot="1" x14ac:dyDescent="0.35">
      <c r="A42" s="47"/>
      <c r="B42" s="73"/>
      <c r="C42" s="47"/>
      <c r="D42" s="48"/>
      <c r="E42" s="67"/>
      <c r="F42" s="48"/>
      <c r="G42" s="50"/>
      <c r="H42" s="48"/>
      <c r="I42" s="50"/>
      <c r="J42" s="51"/>
      <c r="K42" s="50"/>
      <c r="L42" s="49"/>
      <c r="M42" s="44">
        <f>E41*L41</f>
        <v>667.69999999999993</v>
      </c>
      <c r="N42" s="67"/>
      <c r="O42" s="48"/>
      <c r="P42" s="52"/>
      <c r="Q42" s="48"/>
      <c r="R42" s="52"/>
      <c r="S42" s="51"/>
      <c r="T42" s="52"/>
      <c r="U42" s="49"/>
      <c r="V42" s="46">
        <f>N41*U41</f>
        <v>681.59999999999991</v>
      </c>
    </row>
    <row r="43" spans="1:22" x14ac:dyDescent="0.3">
      <c r="A43" s="32">
        <v>227526</v>
      </c>
      <c r="B43" s="71" t="s">
        <v>70</v>
      </c>
      <c r="C43" s="32" t="s">
        <v>71</v>
      </c>
      <c r="D43" s="33" t="s">
        <v>11</v>
      </c>
      <c r="E43" s="65">
        <v>10</v>
      </c>
      <c r="F43" s="33">
        <v>82.99</v>
      </c>
      <c r="G43" s="35"/>
      <c r="H43" s="36">
        <v>84.07</v>
      </c>
      <c r="I43" s="37"/>
      <c r="J43" s="38"/>
      <c r="K43" s="35"/>
      <c r="L43" s="34">
        <v>72.58</v>
      </c>
      <c r="M43" s="35"/>
      <c r="N43" s="65">
        <v>10</v>
      </c>
      <c r="O43" s="33">
        <v>89.62</v>
      </c>
      <c r="P43" s="39"/>
      <c r="Q43" s="36">
        <v>95.41</v>
      </c>
      <c r="R43" s="40"/>
      <c r="S43" s="38"/>
      <c r="T43" s="39"/>
      <c r="U43" s="34">
        <v>74.099999999999994</v>
      </c>
      <c r="V43" s="40"/>
    </row>
    <row r="44" spans="1:22" ht="14.4" thickBot="1" x14ac:dyDescent="0.35">
      <c r="A44" s="47"/>
      <c r="B44" s="73"/>
      <c r="C44" s="47"/>
      <c r="D44" s="48"/>
      <c r="E44" s="67"/>
      <c r="F44" s="48"/>
      <c r="G44" s="50"/>
      <c r="H44" s="48"/>
      <c r="I44" s="50"/>
      <c r="J44" s="51"/>
      <c r="K44" s="50"/>
      <c r="L44" s="49"/>
      <c r="M44" s="44">
        <f>E43*L43</f>
        <v>725.8</v>
      </c>
      <c r="N44" s="67"/>
      <c r="O44" s="48"/>
      <c r="P44" s="52"/>
      <c r="Q44" s="48"/>
      <c r="R44" s="52"/>
      <c r="S44" s="51"/>
      <c r="T44" s="52"/>
      <c r="U44" s="49"/>
      <c r="V44" s="46">
        <f>N43*U43</f>
        <v>741</v>
      </c>
    </row>
    <row r="45" spans="1:22" x14ac:dyDescent="0.3">
      <c r="A45" s="32">
        <v>52949</v>
      </c>
      <c r="B45" s="71" t="s">
        <v>72</v>
      </c>
      <c r="C45" s="32" t="s">
        <v>73</v>
      </c>
      <c r="D45" s="33" t="s">
        <v>11</v>
      </c>
      <c r="E45" s="65">
        <v>10</v>
      </c>
      <c r="F45" s="33">
        <v>20.25</v>
      </c>
      <c r="G45" s="35"/>
      <c r="H45" s="33"/>
      <c r="I45" s="35"/>
      <c r="J45" s="38"/>
      <c r="K45" s="35"/>
      <c r="L45" s="34">
        <v>13.86</v>
      </c>
      <c r="M45" s="35"/>
      <c r="N45" s="65">
        <v>10</v>
      </c>
      <c r="O45" s="33">
        <v>21.87</v>
      </c>
      <c r="P45" s="39"/>
      <c r="Q45" s="33"/>
      <c r="R45" s="39"/>
      <c r="S45" s="38"/>
      <c r="T45" s="39"/>
      <c r="U45" s="34">
        <v>14.15</v>
      </c>
      <c r="V45" s="39"/>
    </row>
    <row r="46" spans="1:22" ht="14.4" thickBot="1" x14ac:dyDescent="0.35">
      <c r="A46" s="47"/>
      <c r="B46" s="73"/>
      <c r="C46" s="47"/>
      <c r="D46" s="48"/>
      <c r="E46" s="67"/>
      <c r="F46" s="48"/>
      <c r="G46" s="50"/>
      <c r="H46" s="48"/>
      <c r="I46" s="50"/>
      <c r="J46" s="51"/>
      <c r="K46" s="50"/>
      <c r="L46" s="49"/>
      <c r="M46" s="44">
        <f>E45*L45</f>
        <v>138.6</v>
      </c>
      <c r="N46" s="67"/>
      <c r="O46" s="48"/>
      <c r="P46" s="52"/>
      <c r="Q46" s="48"/>
      <c r="R46" s="52"/>
      <c r="S46" s="51"/>
      <c r="T46" s="52"/>
      <c r="U46" s="49"/>
      <c r="V46" s="46">
        <f>N45*U45</f>
        <v>141.5</v>
      </c>
    </row>
    <row r="47" spans="1:22" x14ac:dyDescent="0.3">
      <c r="A47" s="32">
        <v>425708</v>
      </c>
      <c r="B47" s="71" t="s">
        <v>74</v>
      </c>
      <c r="C47" s="32" t="s">
        <v>75</v>
      </c>
      <c r="D47" s="33" t="s">
        <v>11</v>
      </c>
      <c r="E47" s="65">
        <v>20</v>
      </c>
      <c r="F47" s="34">
        <v>17.5</v>
      </c>
      <c r="G47" s="35"/>
      <c r="H47" s="33">
        <v>19.18</v>
      </c>
      <c r="I47" s="35"/>
      <c r="J47" s="38"/>
      <c r="K47" s="35"/>
      <c r="L47" s="33">
        <v>20.46</v>
      </c>
      <c r="M47" s="35"/>
      <c r="N47" s="65">
        <v>30</v>
      </c>
      <c r="O47" s="34">
        <v>18.89</v>
      </c>
      <c r="P47" s="39"/>
      <c r="Q47" s="33">
        <v>29.05</v>
      </c>
      <c r="R47" s="39"/>
      <c r="S47" s="38"/>
      <c r="T47" s="39"/>
      <c r="U47" s="33">
        <v>20.89</v>
      </c>
      <c r="V47" s="39"/>
    </row>
    <row r="48" spans="1:22" ht="14.4" thickBot="1" x14ac:dyDescent="0.35">
      <c r="A48" s="47"/>
      <c r="B48" s="73"/>
      <c r="C48" s="47"/>
      <c r="D48" s="48"/>
      <c r="E48" s="67"/>
      <c r="F48" s="49"/>
      <c r="G48" s="44">
        <f>E47*F47</f>
        <v>350</v>
      </c>
      <c r="H48" s="48"/>
      <c r="I48" s="50"/>
      <c r="J48" s="51"/>
      <c r="K48" s="50"/>
      <c r="L48" s="48"/>
      <c r="M48" s="50"/>
      <c r="N48" s="67"/>
      <c r="O48" s="49"/>
      <c r="P48" s="52">
        <f>N47*47</f>
        <v>1410</v>
      </c>
      <c r="Q48" s="48"/>
      <c r="R48" s="52"/>
      <c r="S48" s="51"/>
      <c r="T48" s="52"/>
      <c r="U48" s="48"/>
      <c r="V48" s="52"/>
    </row>
    <row r="49" spans="1:22" x14ac:dyDescent="0.3">
      <c r="A49" s="32">
        <v>72609</v>
      </c>
      <c r="B49" s="71" t="s">
        <v>76</v>
      </c>
      <c r="C49" s="32" t="s">
        <v>77</v>
      </c>
      <c r="D49" s="33" t="s">
        <v>78</v>
      </c>
      <c r="E49" s="65">
        <v>10</v>
      </c>
      <c r="F49" s="33">
        <v>47.28</v>
      </c>
      <c r="G49" s="35"/>
      <c r="H49" s="36">
        <v>45.88</v>
      </c>
      <c r="I49" s="37"/>
      <c r="J49" s="38"/>
      <c r="K49" s="35"/>
      <c r="L49" s="34">
        <v>36.909999999999997</v>
      </c>
      <c r="M49" s="35"/>
      <c r="N49" s="65">
        <v>10</v>
      </c>
      <c r="O49" s="33">
        <v>51.06</v>
      </c>
      <c r="P49" s="39"/>
      <c r="Q49" s="36">
        <v>51.77</v>
      </c>
      <c r="R49" s="40"/>
      <c r="S49" s="38"/>
      <c r="T49" s="39"/>
      <c r="U49" s="34">
        <v>37.68</v>
      </c>
      <c r="V49" s="40"/>
    </row>
    <row r="50" spans="1:22" ht="14.4" thickBot="1" x14ac:dyDescent="0.35">
      <c r="A50" s="47"/>
      <c r="B50" s="73"/>
      <c r="C50" s="47"/>
      <c r="D50" s="48"/>
      <c r="E50" s="67"/>
      <c r="F50" s="48"/>
      <c r="G50" s="50"/>
      <c r="H50" s="48"/>
      <c r="I50" s="50"/>
      <c r="J50" s="51"/>
      <c r="K50" s="50"/>
      <c r="L50" s="49"/>
      <c r="M50" s="44">
        <f>E49*L49</f>
        <v>369.09999999999997</v>
      </c>
      <c r="N50" s="67"/>
      <c r="O50" s="48"/>
      <c r="P50" s="52"/>
      <c r="Q50" s="48"/>
      <c r="R50" s="52"/>
      <c r="S50" s="51"/>
      <c r="T50" s="52"/>
      <c r="U50" s="49"/>
      <c r="V50" s="46">
        <f>N49*U49</f>
        <v>376.8</v>
      </c>
    </row>
    <row r="51" spans="1:22" s="58" customFormat="1" x14ac:dyDescent="0.3">
      <c r="A51" s="57" t="s">
        <v>87</v>
      </c>
      <c r="B51" s="74"/>
      <c r="C51" s="57"/>
      <c r="G51" s="59">
        <f>SUM(G6:G50)</f>
        <v>17637.2</v>
      </c>
      <c r="I51" s="60">
        <f>SUM(I6:I50)</f>
        <v>10683.05</v>
      </c>
      <c r="K51" s="59">
        <f>SUM(K7:K50)</f>
        <v>3100.5</v>
      </c>
      <c r="M51" s="59">
        <f>SUM(M6:M50)</f>
        <v>5808</v>
      </c>
      <c r="P51" s="59">
        <f>SUM(P6:P50)</f>
        <v>22713</v>
      </c>
      <c r="R51" s="60">
        <f>SUM(R6:R50)</f>
        <v>16404</v>
      </c>
      <c r="T51" s="59">
        <f>SUM(T6:T50)</f>
        <v>3855.5</v>
      </c>
      <c r="V51" s="60">
        <f>SUM(V6:V50)</f>
        <v>8769.6</v>
      </c>
    </row>
  </sheetData>
  <mergeCells count="163">
    <mergeCell ref="U43:U44"/>
    <mergeCell ref="U45:U46"/>
    <mergeCell ref="U47:U48"/>
    <mergeCell ref="U49:U50"/>
    <mergeCell ref="U19:U21"/>
    <mergeCell ref="U22:U23"/>
    <mergeCell ref="U24:U26"/>
    <mergeCell ref="U27:U29"/>
    <mergeCell ref="U30:U32"/>
    <mergeCell ref="U33:U35"/>
    <mergeCell ref="U36:U38"/>
    <mergeCell ref="U39:U40"/>
    <mergeCell ref="U41:U42"/>
    <mergeCell ref="Q43:Q44"/>
    <mergeCell ref="Q45:Q46"/>
    <mergeCell ref="Q47:Q48"/>
    <mergeCell ref="Q49:Q50"/>
    <mergeCell ref="L19:L21"/>
    <mergeCell ref="L22:L23"/>
    <mergeCell ref="L24:L26"/>
    <mergeCell ref="L27:L29"/>
    <mergeCell ref="L30:L32"/>
    <mergeCell ref="L33:L35"/>
    <mergeCell ref="L36:L38"/>
    <mergeCell ref="L39:L40"/>
    <mergeCell ref="L41:L42"/>
    <mergeCell ref="L43:L44"/>
    <mergeCell ref="L45:L46"/>
    <mergeCell ref="L47:L48"/>
    <mergeCell ref="L49:L50"/>
    <mergeCell ref="Q19:Q21"/>
    <mergeCell ref="Q22:Q23"/>
    <mergeCell ref="Q24:Q26"/>
    <mergeCell ref="Q27:Q29"/>
    <mergeCell ref="Q30:Q32"/>
    <mergeCell ref="Q33:Q35"/>
    <mergeCell ref="Q36:Q38"/>
    <mergeCell ref="Q39:Q40"/>
    <mergeCell ref="Q41:Q42"/>
    <mergeCell ref="A3:N3"/>
    <mergeCell ref="O24:O26"/>
    <mergeCell ref="N24:N26"/>
    <mergeCell ref="F24:F26"/>
    <mergeCell ref="E24:E26"/>
    <mergeCell ref="D24:D26"/>
    <mergeCell ref="C24:C26"/>
    <mergeCell ref="B24:B26"/>
    <mergeCell ref="A24:A26"/>
    <mergeCell ref="N22:N23"/>
    <mergeCell ref="O22:O23"/>
    <mergeCell ref="A22:A23"/>
    <mergeCell ref="B22:B23"/>
    <mergeCell ref="C22:C23"/>
    <mergeCell ref="D22:D23"/>
    <mergeCell ref="E22:E23"/>
    <mergeCell ref="F22:F23"/>
    <mergeCell ref="A19:A21"/>
    <mergeCell ref="B19:B21"/>
    <mergeCell ref="C19:C21"/>
    <mergeCell ref="D19:D21"/>
    <mergeCell ref="H19:H21"/>
    <mergeCell ref="H22:H23"/>
    <mergeCell ref="H24:H26"/>
    <mergeCell ref="N47:N48"/>
    <mergeCell ref="A49:A50"/>
    <mergeCell ref="B49:B50"/>
    <mergeCell ref="C49:C50"/>
    <mergeCell ref="D49:D50"/>
    <mergeCell ref="E49:E50"/>
    <mergeCell ref="F49:F50"/>
    <mergeCell ref="N49:N50"/>
    <mergeCell ref="A47:A48"/>
    <mergeCell ref="B47:B48"/>
    <mergeCell ref="C47:C48"/>
    <mergeCell ref="D47:D48"/>
    <mergeCell ref="E47:E48"/>
    <mergeCell ref="F47:F48"/>
    <mergeCell ref="H47:H48"/>
    <mergeCell ref="H49:H50"/>
    <mergeCell ref="N43:N44"/>
    <mergeCell ref="A45:A46"/>
    <mergeCell ref="B45:B46"/>
    <mergeCell ref="C45:C46"/>
    <mergeCell ref="D45:D46"/>
    <mergeCell ref="E45:E46"/>
    <mergeCell ref="F45:F46"/>
    <mergeCell ref="N45:N46"/>
    <mergeCell ref="A43:A44"/>
    <mergeCell ref="B43:B44"/>
    <mergeCell ref="C43:C44"/>
    <mergeCell ref="D43:D44"/>
    <mergeCell ref="E43:E44"/>
    <mergeCell ref="F43:F44"/>
    <mergeCell ref="H43:H44"/>
    <mergeCell ref="H45:H46"/>
    <mergeCell ref="N39:N40"/>
    <mergeCell ref="A41:A42"/>
    <mergeCell ref="B41:B42"/>
    <mergeCell ref="C41:C42"/>
    <mergeCell ref="D41:D42"/>
    <mergeCell ref="E41:E42"/>
    <mergeCell ref="F41:F42"/>
    <mergeCell ref="N41:N42"/>
    <mergeCell ref="A39:A40"/>
    <mergeCell ref="B39:B40"/>
    <mergeCell ref="C39:C40"/>
    <mergeCell ref="D39:D40"/>
    <mergeCell ref="E39:E40"/>
    <mergeCell ref="F39:F40"/>
    <mergeCell ref="H39:H40"/>
    <mergeCell ref="H41:H42"/>
    <mergeCell ref="N33:N35"/>
    <mergeCell ref="A36:A38"/>
    <mergeCell ref="B36:B38"/>
    <mergeCell ref="C36:C38"/>
    <mergeCell ref="D36:D38"/>
    <mergeCell ref="E36:E38"/>
    <mergeCell ref="F36:F38"/>
    <mergeCell ref="N36:N38"/>
    <mergeCell ref="A33:A35"/>
    <mergeCell ref="B33:B35"/>
    <mergeCell ref="C33:C35"/>
    <mergeCell ref="D33:D35"/>
    <mergeCell ref="E33:E35"/>
    <mergeCell ref="F33:F35"/>
    <mergeCell ref="H33:H35"/>
    <mergeCell ref="H36:H38"/>
    <mergeCell ref="N27:N29"/>
    <mergeCell ref="A30:A32"/>
    <mergeCell ref="B30:B32"/>
    <mergeCell ref="C30:C32"/>
    <mergeCell ref="D30:D32"/>
    <mergeCell ref="E30:E32"/>
    <mergeCell ref="F30:F32"/>
    <mergeCell ref="N30:N32"/>
    <mergeCell ref="A27:A29"/>
    <mergeCell ref="B27:B29"/>
    <mergeCell ref="C27:C29"/>
    <mergeCell ref="D27:D29"/>
    <mergeCell ref="E27:E29"/>
    <mergeCell ref="F27:F29"/>
    <mergeCell ref="H27:H29"/>
    <mergeCell ref="H30:H32"/>
    <mergeCell ref="E19:E21"/>
    <mergeCell ref="F19:F21"/>
    <mergeCell ref="N19:N21"/>
    <mergeCell ref="A4:A5"/>
    <mergeCell ref="B4:B5"/>
    <mergeCell ref="C4:C5"/>
    <mergeCell ref="D4:D5"/>
    <mergeCell ref="E4:E5"/>
    <mergeCell ref="N4:N5"/>
    <mergeCell ref="O47:O48"/>
    <mergeCell ref="O49:O50"/>
    <mergeCell ref="O19:O21"/>
    <mergeCell ref="O27:O29"/>
    <mergeCell ref="O30:O32"/>
    <mergeCell ref="O33:O35"/>
    <mergeCell ref="O36:O38"/>
    <mergeCell ref="O39:O40"/>
    <mergeCell ref="O41:O42"/>
    <mergeCell ref="O43:O44"/>
    <mergeCell ref="O45:O46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D. Sansky</dc:creator>
  <cp:lastModifiedBy>Stacy D. Sansky</cp:lastModifiedBy>
  <cp:lastPrinted>2026-04-23T18:28:42Z</cp:lastPrinted>
  <dcterms:created xsi:type="dcterms:W3CDTF">2026-02-03T18:26:09Z</dcterms:created>
  <dcterms:modified xsi:type="dcterms:W3CDTF">2026-04-23T18:41:15Z</dcterms:modified>
</cp:coreProperties>
</file>