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s Required Contracts\Filters\CDTA Maint 160-3000 2020\Selection Process\"/>
    </mc:Choice>
  </mc:AlternateContent>
  <xr:revisionPtr revIDLastSave="0" documentId="13_ncr:1_{8DF1A4E6-C2E4-4CB1-9595-5922A7F37211}" xr6:coauthVersionLast="45" xr6:coauthVersionMax="45" xr10:uidLastSave="{00000000-0000-0000-0000-000000000000}"/>
  <bookViews>
    <workbookView xWindow="-120" yWindow="-120" windowWidth="29040" windowHeight="15840" xr2:uid="{07F9F7A2-AEAE-438D-AAB6-F854695B62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4" i="1" l="1"/>
  <c r="Q34" i="1"/>
  <c r="AG34" i="1"/>
  <c r="AE34" i="1"/>
  <c r="Y34" i="1"/>
  <c r="AG31" i="1" l="1"/>
  <c r="AG30" i="1"/>
  <c r="AG29" i="1"/>
  <c r="AG28" i="1"/>
  <c r="AG25" i="1"/>
  <c r="AG24" i="1"/>
  <c r="AG22" i="1"/>
  <c r="AG18" i="1"/>
  <c r="AG15" i="1"/>
  <c r="AG11" i="1"/>
  <c r="AG9" i="1"/>
  <c r="AG8" i="1"/>
  <c r="AG7" i="1"/>
  <c r="AG6" i="1"/>
  <c r="AG4" i="1"/>
  <c r="AE31" i="1"/>
  <c r="AE30" i="1"/>
  <c r="AE29" i="1"/>
  <c r="AE28" i="1"/>
  <c r="AE25" i="1"/>
  <c r="AE24" i="1"/>
  <c r="AE22" i="1"/>
  <c r="AE18" i="1"/>
  <c r="AE15" i="1"/>
  <c r="AE11" i="1"/>
  <c r="AE9" i="1"/>
  <c r="AE8" i="1"/>
  <c r="AE7" i="1"/>
  <c r="AE6" i="1"/>
  <c r="AE4" i="1"/>
  <c r="Y28" i="1"/>
  <c r="Y25" i="1"/>
  <c r="Y24" i="1"/>
  <c r="Y23" i="1"/>
  <c r="Y21" i="1"/>
  <c r="Y20" i="1"/>
  <c r="Y19" i="1"/>
  <c r="Y17" i="1"/>
  <c r="Y15" i="1"/>
  <c r="Y14" i="1"/>
  <c r="Y13" i="1"/>
  <c r="Y12" i="1"/>
  <c r="Y10" i="1"/>
  <c r="Y7" i="1"/>
  <c r="Y6" i="1"/>
  <c r="Y5" i="1"/>
  <c r="Y4" i="1"/>
  <c r="Y3" i="1"/>
  <c r="W28" i="1"/>
  <c r="W25" i="1"/>
  <c r="W24" i="1"/>
  <c r="W23" i="1"/>
  <c r="W21" i="1"/>
  <c r="W20" i="1"/>
  <c r="W19" i="1"/>
  <c r="W17" i="1"/>
  <c r="W15" i="1"/>
  <c r="W14" i="1"/>
  <c r="W13" i="1"/>
  <c r="W12" i="1"/>
  <c r="W10" i="1"/>
  <c r="W8" i="1"/>
  <c r="W7" i="1"/>
  <c r="W6" i="1"/>
  <c r="W5" i="1"/>
  <c r="W4" i="1"/>
  <c r="W3" i="1"/>
  <c r="S28" i="1"/>
  <c r="S27" i="1"/>
  <c r="S24" i="1"/>
  <c r="S15" i="1"/>
  <c r="S7" i="1"/>
  <c r="S4" i="1"/>
  <c r="Q28" i="1"/>
  <c r="Q27" i="1"/>
  <c r="Q24" i="1"/>
  <c r="Q15" i="1"/>
  <c r="Q7" i="1"/>
  <c r="Q4" i="1"/>
</calcChain>
</file>

<file path=xl/sharedStrings.xml><?xml version="1.0" encoding="utf-8"?>
<sst xmlns="http://schemas.openxmlformats.org/spreadsheetml/2006/main" count="131" uniqueCount="89">
  <si>
    <t>Estimated Yearly Amount</t>
  </si>
  <si>
    <t>Part #</t>
  </si>
  <si>
    <t>Alt Part #</t>
  </si>
  <si>
    <t>Description</t>
  </si>
  <si>
    <t>Year 1</t>
  </si>
  <si>
    <t>Year 2</t>
  </si>
  <si>
    <t>Year 1 $</t>
  </si>
  <si>
    <t>Year 2 $</t>
  </si>
  <si>
    <t>PH820</t>
  </si>
  <si>
    <t xml:space="preserve">FILTER,OIL,GAS FORD </t>
  </si>
  <si>
    <t>200610K</t>
  </si>
  <si>
    <t>FILTER AIR M80 PRO-HEAT</t>
  </si>
  <si>
    <t>LAF9472</t>
  </si>
  <si>
    <t>FILTER,AIR GILLIG 29'</t>
  </si>
  <si>
    <t>LFH8737</t>
  </si>
  <si>
    <t>FILTER,TRANS GILLIG,ONLY (Allison p# only)</t>
  </si>
  <si>
    <t>FILTER KIT EV DRIVE WORLD TRANS.</t>
  </si>
  <si>
    <t>LFP1101F</t>
  </si>
  <si>
    <t>FILTER,FUEL HEATER</t>
  </si>
  <si>
    <t>R90T</t>
  </si>
  <si>
    <t>FILTER,FUEL GILLIG HYB ISB 260HP</t>
  </si>
  <si>
    <t>3604XE</t>
  </si>
  <si>
    <t>FILTER, FUEL GLLIG HYB.</t>
  </si>
  <si>
    <t>436.02.2305.701</t>
  </si>
  <si>
    <t>LH5961</t>
  </si>
  <si>
    <t>FILTER.P/S HYD NOVA/NABI/GILLIG</t>
  </si>
  <si>
    <t>FILTER, COOLANT BRT</t>
  </si>
  <si>
    <t>AF1615</t>
  </si>
  <si>
    <t>FILTER,AIR,GAS FORD,TROLLEY</t>
  </si>
  <si>
    <t>LFP3970</t>
  </si>
  <si>
    <t>FILTER,OIL GILLIG HYBRID</t>
  </si>
  <si>
    <t>82-21963-000</t>
  </si>
  <si>
    <t>FILTER, DEFROSTER GILLIG</t>
  </si>
  <si>
    <t>FF5488</t>
  </si>
  <si>
    <t>LFF5488</t>
  </si>
  <si>
    <t>FILTER, FUEL, CUMMINS ISL GILLIG</t>
  </si>
  <si>
    <t>FF5632</t>
  </si>
  <si>
    <t>LFF5632</t>
  </si>
  <si>
    <t>FILTER,FUEL NEW HYB GILLIG</t>
  </si>
  <si>
    <t>FS19763</t>
  </si>
  <si>
    <t>FILTER, FUEL GILLIG HYB.</t>
  </si>
  <si>
    <t>LF9009</t>
  </si>
  <si>
    <t>LFP3000XL</t>
  </si>
  <si>
    <t>FILTER, OIL, CUMMINS ISL GILLIG</t>
  </si>
  <si>
    <t>P522293</t>
  </si>
  <si>
    <t>CA3517</t>
  </si>
  <si>
    <t>FILTER, AIR, GILLIG</t>
  </si>
  <si>
    <t>P605536</t>
  </si>
  <si>
    <t>FILTER AIR GILLIG 4060^</t>
  </si>
  <si>
    <t>P607673</t>
  </si>
  <si>
    <t>FILTER,AIR GILLIG ISL</t>
  </si>
  <si>
    <t>82-69698-000</t>
  </si>
  <si>
    <t>ff63009</t>
  </si>
  <si>
    <t>FILTER, FUEL SEC 4093^(cummins#5303743)</t>
  </si>
  <si>
    <t>82-58259-000</t>
  </si>
  <si>
    <t>H11-1006-0055</t>
  </si>
  <si>
    <t>FILTER,HYD GLLIG 4073-4112</t>
  </si>
  <si>
    <t>CV52001</t>
  </si>
  <si>
    <t>Fleetguard</t>
  </si>
  <si>
    <t>FILTER CRANKCASE GILLIG</t>
  </si>
  <si>
    <t>CV50628-MF</t>
  </si>
  <si>
    <t>FILTER,CRANKCASE GILLIG (4056-4128)</t>
  </si>
  <si>
    <t>P601560</t>
  </si>
  <si>
    <t>FILTER,AIR GILLIG 4113-4200 (9560 NAPA)</t>
  </si>
  <si>
    <t>82-42071-000</t>
  </si>
  <si>
    <t>FILTER, TRANS.VOITH GILLIG</t>
  </si>
  <si>
    <t>FS1098</t>
  </si>
  <si>
    <t>FILTER,FUEL NEW FLYER 6002/6003</t>
  </si>
  <si>
    <t>AF55308</t>
  </si>
  <si>
    <t>FILTER,AIR SECONDARY,6000-6008</t>
  </si>
  <si>
    <t>AF55005VE</t>
  </si>
  <si>
    <t>FILTER AIR PRIMARY 6000-6008</t>
  </si>
  <si>
    <t>Cummins</t>
  </si>
  <si>
    <t>D&amp;W</t>
  </si>
  <si>
    <t>Neopart</t>
  </si>
  <si>
    <t>Kirks</t>
  </si>
  <si>
    <t>Farm &amp; City</t>
  </si>
  <si>
    <t>HL Gage</t>
  </si>
  <si>
    <t>Muncie</t>
  </si>
  <si>
    <t>Gillig</t>
  </si>
  <si>
    <t>VMP</t>
  </si>
  <si>
    <t>Year1</t>
  </si>
  <si>
    <t>NFI</t>
  </si>
  <si>
    <t>Tracy Equip</t>
  </si>
  <si>
    <t xml:space="preserve">total value yr1 </t>
  </si>
  <si>
    <t>total value yr2</t>
  </si>
  <si>
    <t>Totala value yr 1</t>
  </si>
  <si>
    <t xml:space="preserve">Totala value yr </t>
  </si>
  <si>
    <t>Annual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</si>
</sst>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2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2" fillId="6" borderId="0" xfId="0" applyFont="1" applyFill="1"/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4" fontId="4" fillId="6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07891-1573-46C3-9F68-85984CCF1F23}">
  <dimension ref="A1:AG34"/>
  <sheetViews>
    <sheetView tabSelected="1" workbookViewId="0">
      <selection activeCell="S32" sqref="S32"/>
    </sheetView>
  </sheetViews>
  <sheetFormatPr defaultRowHeight="11.25" x14ac:dyDescent="0.2"/>
  <cols>
    <col min="1" max="1" width="11.85546875" style="7" customWidth="1"/>
    <col min="2" max="2" width="12.140625" style="7" customWidth="1"/>
    <col min="3" max="3" width="22.5703125" style="25" customWidth="1"/>
    <col min="4" max="4" width="8.42578125" style="7" customWidth="1"/>
    <col min="5" max="5" width="9.85546875" style="7" customWidth="1"/>
    <col min="6" max="6" width="7.28515625" style="7" customWidth="1"/>
    <col min="7" max="8" width="6.85546875" style="7" customWidth="1"/>
    <col min="9" max="9" width="6.7109375" style="7" customWidth="1"/>
    <col min="10" max="10" width="6.5703125" style="7" customWidth="1"/>
    <col min="11" max="11" width="6.85546875" style="7" customWidth="1"/>
    <col min="12" max="12" width="9" style="7" customWidth="1"/>
    <col min="13" max="13" width="9.42578125" style="7" customWidth="1"/>
    <col min="14" max="14" width="7.140625" style="7" customWidth="1"/>
    <col min="15" max="15" width="6.5703125" style="7" customWidth="1"/>
    <col min="16" max="16" width="7.42578125" style="7" customWidth="1"/>
    <col min="17" max="17" width="10.7109375" style="21" bestFit="1" customWidth="1"/>
    <col min="18" max="18" width="9.140625" style="7"/>
    <col min="19" max="19" width="10.85546875" style="7" customWidth="1"/>
    <col min="20" max="20" width="6.85546875" style="7" customWidth="1"/>
    <col min="21" max="21" width="6.28515625" style="7" customWidth="1"/>
    <col min="22" max="22" width="6.5703125" style="7" customWidth="1"/>
    <col min="23" max="23" width="10.42578125" style="7" customWidth="1"/>
    <col min="24" max="24" width="6.140625" style="7" customWidth="1"/>
    <col min="25" max="25" width="10" style="7" customWidth="1"/>
    <col min="26" max="27" width="6.7109375" style="7" customWidth="1"/>
    <col min="28" max="28" width="8.7109375" style="7" customWidth="1"/>
    <col min="29" max="29" width="8.85546875" style="7" customWidth="1"/>
    <col min="30" max="30" width="9.140625" style="7"/>
    <col min="31" max="31" width="11.85546875" style="7" customWidth="1"/>
    <col min="32" max="32" width="9.140625" style="7"/>
    <col min="33" max="33" width="10.28515625" style="7" customWidth="1"/>
    <col min="34" max="16384" width="9.140625" style="7"/>
  </cols>
  <sheetData>
    <row r="1" spans="1:33" ht="12" thickBot="1" x14ac:dyDescent="0.25">
      <c r="A1" s="1"/>
      <c r="B1" s="2"/>
      <c r="C1" s="22"/>
      <c r="D1" s="4" t="s">
        <v>0</v>
      </c>
      <c r="E1" s="5"/>
      <c r="F1" s="3" t="s">
        <v>73</v>
      </c>
      <c r="G1" s="3" t="s">
        <v>73</v>
      </c>
      <c r="H1" s="3" t="s">
        <v>74</v>
      </c>
      <c r="I1" s="3" t="s">
        <v>74</v>
      </c>
      <c r="J1" s="3" t="s">
        <v>75</v>
      </c>
      <c r="K1" s="3" t="s">
        <v>75</v>
      </c>
      <c r="L1" s="3" t="s">
        <v>76</v>
      </c>
      <c r="M1" s="3" t="s">
        <v>76</v>
      </c>
      <c r="N1" s="3" t="s">
        <v>77</v>
      </c>
      <c r="O1" s="3" t="s">
        <v>77</v>
      </c>
      <c r="P1" s="3" t="s">
        <v>78</v>
      </c>
      <c r="Q1" s="6" t="s">
        <v>78</v>
      </c>
      <c r="R1" s="3" t="s">
        <v>78</v>
      </c>
      <c r="S1" s="6" t="s">
        <v>78</v>
      </c>
      <c r="T1" s="3" t="s">
        <v>79</v>
      </c>
      <c r="U1" s="3" t="s">
        <v>79</v>
      </c>
      <c r="V1" s="3" t="s">
        <v>80</v>
      </c>
      <c r="W1" s="6" t="s">
        <v>80</v>
      </c>
      <c r="X1" s="3" t="s">
        <v>80</v>
      </c>
      <c r="Y1" s="6" t="s">
        <v>80</v>
      </c>
      <c r="Z1" s="3" t="s">
        <v>82</v>
      </c>
      <c r="AA1" s="3" t="s">
        <v>82</v>
      </c>
      <c r="AB1" s="3" t="s">
        <v>83</v>
      </c>
      <c r="AC1" s="3" t="s">
        <v>83</v>
      </c>
      <c r="AD1" s="3" t="s">
        <v>72</v>
      </c>
      <c r="AE1" s="6" t="s">
        <v>72</v>
      </c>
      <c r="AF1" s="3" t="s">
        <v>72</v>
      </c>
      <c r="AG1" s="6" t="s">
        <v>72</v>
      </c>
    </row>
    <row r="2" spans="1:33" ht="12" thickBot="1" x14ac:dyDescent="0.25">
      <c r="A2" s="8" t="s">
        <v>1</v>
      </c>
      <c r="B2" s="9" t="s">
        <v>2</v>
      </c>
      <c r="C2" s="23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6</v>
      </c>
      <c r="I2" s="10" t="s">
        <v>7</v>
      </c>
      <c r="J2" s="10" t="s">
        <v>6</v>
      </c>
      <c r="K2" s="10" t="s">
        <v>7</v>
      </c>
      <c r="L2" s="10" t="s">
        <v>6</v>
      </c>
      <c r="M2" s="10" t="s">
        <v>7</v>
      </c>
      <c r="N2" s="10" t="s">
        <v>6</v>
      </c>
      <c r="O2" s="10" t="s">
        <v>7</v>
      </c>
      <c r="P2" s="10" t="s">
        <v>6</v>
      </c>
      <c r="Q2" s="11" t="s">
        <v>84</v>
      </c>
      <c r="R2" s="10" t="s">
        <v>7</v>
      </c>
      <c r="S2" s="11" t="s">
        <v>85</v>
      </c>
      <c r="T2" s="10" t="s">
        <v>6</v>
      </c>
      <c r="U2" s="10" t="s">
        <v>7</v>
      </c>
      <c r="V2" s="12" t="s">
        <v>81</v>
      </c>
      <c r="W2" s="11" t="s">
        <v>84</v>
      </c>
      <c r="X2" s="12" t="s">
        <v>5</v>
      </c>
      <c r="Y2" s="11" t="s">
        <v>85</v>
      </c>
      <c r="Z2" s="10" t="s">
        <v>6</v>
      </c>
      <c r="AA2" s="10" t="s">
        <v>7</v>
      </c>
      <c r="AB2" s="10" t="s">
        <v>6</v>
      </c>
      <c r="AC2" s="10" t="s">
        <v>7</v>
      </c>
      <c r="AD2" s="10" t="s">
        <v>6</v>
      </c>
      <c r="AE2" s="11" t="s">
        <v>86</v>
      </c>
      <c r="AF2" s="10" t="s">
        <v>7</v>
      </c>
      <c r="AG2" s="11" t="s">
        <v>87</v>
      </c>
    </row>
    <row r="3" spans="1:33" ht="12" thickBot="1" x14ac:dyDescent="0.25">
      <c r="A3" s="13">
        <v>1372</v>
      </c>
      <c r="B3" s="14" t="s">
        <v>8</v>
      </c>
      <c r="C3" s="24" t="s">
        <v>9</v>
      </c>
      <c r="D3" s="14">
        <v>500</v>
      </c>
      <c r="E3" s="14">
        <v>500</v>
      </c>
      <c r="F3" s="15">
        <v>3.61</v>
      </c>
      <c r="G3" s="15">
        <v>3.68</v>
      </c>
      <c r="H3" s="15">
        <v>3.02</v>
      </c>
      <c r="I3" s="15">
        <v>3.26</v>
      </c>
      <c r="J3" s="15">
        <v>2.94</v>
      </c>
      <c r="K3" s="15">
        <v>3.02</v>
      </c>
      <c r="L3" s="15">
        <v>4.25</v>
      </c>
      <c r="M3" s="15">
        <v>4.5</v>
      </c>
      <c r="N3" s="16"/>
      <c r="O3" s="16"/>
      <c r="P3" s="15">
        <v>3.08</v>
      </c>
      <c r="Q3" s="17"/>
      <c r="R3" s="15">
        <v>3.17</v>
      </c>
      <c r="S3" s="17"/>
      <c r="T3" s="15">
        <v>4.13</v>
      </c>
      <c r="U3" s="15">
        <v>4.34</v>
      </c>
      <c r="V3" s="18">
        <v>2.3199999999999998</v>
      </c>
      <c r="W3" s="17">
        <f>D3*V3</f>
        <v>1160</v>
      </c>
      <c r="X3" s="18">
        <v>2.42</v>
      </c>
      <c r="Y3" s="17">
        <f>E3*X3</f>
        <v>1210</v>
      </c>
      <c r="Z3" s="15">
        <v>3.5</v>
      </c>
      <c r="AA3" s="15">
        <v>3.5</v>
      </c>
      <c r="AB3" s="15">
        <v>3.36</v>
      </c>
      <c r="AC3" s="15">
        <v>3.36</v>
      </c>
      <c r="AD3" s="15">
        <v>3.18</v>
      </c>
      <c r="AE3" s="17"/>
      <c r="AF3" s="15">
        <v>3.25</v>
      </c>
      <c r="AG3" s="17"/>
    </row>
    <row r="4" spans="1:33" ht="12" thickBot="1" x14ac:dyDescent="0.25">
      <c r="A4" s="13" t="s">
        <v>10</v>
      </c>
      <c r="B4" s="14"/>
      <c r="C4" s="24" t="s">
        <v>11</v>
      </c>
      <c r="D4" s="14">
        <v>60</v>
      </c>
      <c r="E4" s="14">
        <v>60</v>
      </c>
      <c r="F4" s="16"/>
      <c r="G4" s="16"/>
      <c r="H4" s="16"/>
      <c r="I4" s="16"/>
      <c r="J4" s="15">
        <v>37</v>
      </c>
      <c r="K4" s="15">
        <v>38.11</v>
      </c>
      <c r="L4" s="16"/>
      <c r="M4" s="16"/>
      <c r="N4" s="16"/>
      <c r="O4" s="16"/>
      <c r="P4" s="18">
        <v>28.98</v>
      </c>
      <c r="Q4" s="17">
        <f t="shared" ref="Q4:Q31" si="0">D4*P4</f>
        <v>1738.8</v>
      </c>
      <c r="R4" s="18">
        <v>29.85</v>
      </c>
      <c r="S4" s="17">
        <f t="shared" ref="S4:S31" si="1">E4*R4</f>
        <v>1791</v>
      </c>
      <c r="T4" s="15">
        <v>34.28</v>
      </c>
      <c r="U4" s="15">
        <v>36</v>
      </c>
      <c r="V4" s="16"/>
      <c r="W4" s="17">
        <f t="shared" ref="W4:W31" si="2">D4*V4</f>
        <v>0</v>
      </c>
      <c r="X4" s="16"/>
      <c r="Y4" s="17">
        <f t="shared" ref="Y4:Y31" si="3">E4*X4</f>
        <v>0</v>
      </c>
      <c r="Z4" s="15">
        <v>30.55</v>
      </c>
      <c r="AA4" s="15">
        <v>31.47</v>
      </c>
      <c r="AB4" s="16"/>
      <c r="AC4" s="16"/>
      <c r="AD4" s="16"/>
      <c r="AE4" s="17">
        <f t="shared" ref="AE4:AE31" si="4">D4*AD4</f>
        <v>0</v>
      </c>
      <c r="AF4" s="16"/>
      <c r="AG4" s="17">
        <f t="shared" ref="AG4:AG31" si="5">E4*AF4</f>
        <v>0</v>
      </c>
    </row>
    <row r="5" spans="1:33" ht="12" thickBot="1" x14ac:dyDescent="0.25">
      <c r="A5" s="13">
        <v>2611</v>
      </c>
      <c r="B5" s="14" t="s">
        <v>12</v>
      </c>
      <c r="C5" s="24" t="s">
        <v>13</v>
      </c>
      <c r="D5" s="14">
        <v>36</v>
      </c>
      <c r="E5" s="14">
        <v>24</v>
      </c>
      <c r="F5" s="15">
        <v>39.46</v>
      </c>
      <c r="G5" s="15">
        <v>40.24</v>
      </c>
      <c r="H5" s="15">
        <v>38.700000000000003</v>
      </c>
      <c r="I5" s="15">
        <v>41.8</v>
      </c>
      <c r="J5" s="15">
        <v>38.590000000000003</v>
      </c>
      <c r="K5" s="15">
        <v>39.69</v>
      </c>
      <c r="L5" s="15">
        <v>51.08</v>
      </c>
      <c r="M5" s="15">
        <v>54</v>
      </c>
      <c r="N5" s="16"/>
      <c r="O5" s="16"/>
      <c r="P5" s="15">
        <v>44.1</v>
      </c>
      <c r="Q5" s="17"/>
      <c r="R5" s="15">
        <v>45.52</v>
      </c>
      <c r="S5" s="17"/>
      <c r="T5" s="15">
        <v>60.01</v>
      </c>
      <c r="U5" s="15">
        <v>63.01</v>
      </c>
      <c r="V5" s="18">
        <v>30.55</v>
      </c>
      <c r="W5" s="17">
        <f t="shared" si="2"/>
        <v>1099.8</v>
      </c>
      <c r="X5" s="18">
        <v>31.47</v>
      </c>
      <c r="Y5" s="17">
        <f t="shared" si="3"/>
        <v>755.28</v>
      </c>
      <c r="Z5" s="15">
        <v>71.02</v>
      </c>
      <c r="AA5" s="15">
        <v>76.349999999999994</v>
      </c>
      <c r="AB5" s="15">
        <v>43.16</v>
      </c>
      <c r="AC5" s="15">
        <v>43.16</v>
      </c>
      <c r="AD5" s="15">
        <v>40.83</v>
      </c>
      <c r="AE5" s="17"/>
      <c r="AF5" s="15">
        <v>41.64</v>
      </c>
      <c r="AG5" s="17"/>
    </row>
    <row r="6" spans="1:33" ht="23.25" customHeight="1" thickBot="1" x14ac:dyDescent="0.25">
      <c r="A6" s="13">
        <v>29539579</v>
      </c>
      <c r="B6" s="14" t="s">
        <v>14</v>
      </c>
      <c r="C6" s="24" t="s">
        <v>15</v>
      </c>
      <c r="D6" s="14">
        <v>48</v>
      </c>
      <c r="E6" s="14">
        <v>48</v>
      </c>
      <c r="F6" s="19">
        <v>14.22</v>
      </c>
      <c r="G6" s="15">
        <v>14.51</v>
      </c>
      <c r="H6" s="15">
        <v>5.71</v>
      </c>
      <c r="I6" s="15">
        <v>6.16</v>
      </c>
      <c r="J6" s="16"/>
      <c r="K6" s="16"/>
      <c r="L6" s="15">
        <v>10.28</v>
      </c>
      <c r="M6" s="15">
        <v>10.87</v>
      </c>
      <c r="N6" s="16"/>
      <c r="O6" s="16"/>
      <c r="P6" s="15">
        <v>7.56</v>
      </c>
      <c r="Q6" s="17"/>
      <c r="R6" s="15">
        <v>7.79</v>
      </c>
      <c r="S6" s="17"/>
      <c r="T6" s="15">
        <v>17.55</v>
      </c>
      <c r="U6" s="15">
        <v>18.440000000000001</v>
      </c>
      <c r="V6" s="18">
        <v>4.6900000000000004</v>
      </c>
      <c r="W6" s="17">
        <f t="shared" si="2"/>
        <v>225.12</v>
      </c>
      <c r="X6" s="18">
        <v>4.83</v>
      </c>
      <c r="Y6" s="17">
        <f t="shared" si="3"/>
        <v>231.84</v>
      </c>
      <c r="Z6" s="15">
        <v>8.9499999999999993</v>
      </c>
      <c r="AA6" s="15">
        <v>9.31</v>
      </c>
      <c r="AB6" s="16"/>
      <c r="AC6" s="16"/>
      <c r="AD6" s="16"/>
      <c r="AE6" s="17">
        <f t="shared" si="4"/>
        <v>0</v>
      </c>
      <c r="AF6" s="16"/>
      <c r="AG6" s="17">
        <f t="shared" si="5"/>
        <v>0</v>
      </c>
    </row>
    <row r="7" spans="1:33" ht="22.5" customHeight="1" thickBot="1" x14ac:dyDescent="0.25">
      <c r="A7" s="13">
        <v>29545785</v>
      </c>
      <c r="B7" s="14">
        <v>7742</v>
      </c>
      <c r="C7" s="24" t="s">
        <v>16</v>
      </c>
      <c r="D7" s="14">
        <v>48</v>
      </c>
      <c r="E7" s="14">
        <v>48</v>
      </c>
      <c r="F7" s="16"/>
      <c r="G7" s="16"/>
      <c r="H7" s="16"/>
      <c r="I7" s="16"/>
      <c r="J7" s="18">
        <v>17.79</v>
      </c>
      <c r="K7" s="18">
        <v>18.29</v>
      </c>
      <c r="L7" s="16"/>
      <c r="M7" s="16"/>
      <c r="N7" s="16"/>
      <c r="O7" s="16"/>
      <c r="P7" s="20">
        <v>20.100000000000001</v>
      </c>
      <c r="Q7" s="17">
        <f t="shared" si="0"/>
        <v>964.80000000000007</v>
      </c>
      <c r="R7" s="20">
        <v>20.7</v>
      </c>
      <c r="S7" s="17">
        <f t="shared" si="1"/>
        <v>993.59999999999991</v>
      </c>
      <c r="T7" s="15">
        <v>43.24</v>
      </c>
      <c r="U7" s="15">
        <v>45.4</v>
      </c>
      <c r="V7" s="16"/>
      <c r="W7" s="17">
        <f t="shared" si="2"/>
        <v>0</v>
      </c>
      <c r="X7" s="16"/>
      <c r="Y7" s="17">
        <f t="shared" si="3"/>
        <v>0</v>
      </c>
      <c r="Z7" s="15">
        <v>41.3</v>
      </c>
      <c r="AA7" s="15">
        <v>41.3</v>
      </c>
      <c r="AB7" s="16"/>
      <c r="AC7" s="16"/>
      <c r="AD7" s="16"/>
      <c r="AE7" s="17">
        <f t="shared" si="4"/>
        <v>0</v>
      </c>
      <c r="AF7" s="16"/>
      <c r="AG7" s="17">
        <f t="shared" si="5"/>
        <v>0</v>
      </c>
    </row>
    <row r="8" spans="1:33" ht="12" thickBot="1" x14ac:dyDescent="0.25">
      <c r="A8" s="13">
        <v>3107</v>
      </c>
      <c r="B8" s="14" t="s">
        <v>17</v>
      </c>
      <c r="C8" s="24" t="s">
        <v>18</v>
      </c>
      <c r="D8" s="14">
        <v>96</v>
      </c>
      <c r="E8" s="14">
        <v>96</v>
      </c>
      <c r="F8" s="15">
        <v>3.61</v>
      </c>
      <c r="G8" s="15">
        <v>3.68</v>
      </c>
      <c r="H8" s="15">
        <v>5.21</v>
      </c>
      <c r="I8" s="15">
        <v>5.63</v>
      </c>
      <c r="J8" s="15">
        <v>3.98</v>
      </c>
      <c r="K8" s="15">
        <v>4.09</v>
      </c>
      <c r="L8" s="15">
        <v>3.87</v>
      </c>
      <c r="M8" s="15">
        <v>4.0999999999999996</v>
      </c>
      <c r="N8" s="16"/>
      <c r="O8" s="16"/>
      <c r="P8" s="15">
        <v>3.52</v>
      </c>
      <c r="Q8" s="17"/>
      <c r="R8" s="15">
        <v>3.63</v>
      </c>
      <c r="S8" s="17"/>
      <c r="T8" s="15">
        <v>3.13</v>
      </c>
      <c r="U8" s="15">
        <v>3.29</v>
      </c>
      <c r="V8" s="19">
        <v>3.45</v>
      </c>
      <c r="W8" s="17">
        <f t="shared" si="2"/>
        <v>331.20000000000005</v>
      </c>
      <c r="X8" s="19">
        <v>3.55</v>
      </c>
      <c r="Y8" s="17"/>
      <c r="Z8" s="15">
        <v>4.5199999999999996</v>
      </c>
      <c r="AA8" s="15">
        <v>4.8600000000000003</v>
      </c>
      <c r="AB8" s="15">
        <v>3.14</v>
      </c>
      <c r="AC8" s="15">
        <v>3.14</v>
      </c>
      <c r="AD8" s="18">
        <v>2.97</v>
      </c>
      <c r="AE8" s="17">
        <f t="shared" si="4"/>
        <v>285.12</v>
      </c>
      <c r="AF8" s="18">
        <v>3.03</v>
      </c>
      <c r="AG8" s="17">
        <f t="shared" si="5"/>
        <v>290.88</v>
      </c>
    </row>
    <row r="9" spans="1:33" ht="26.25" customHeight="1" thickBot="1" x14ac:dyDescent="0.25">
      <c r="A9" s="13">
        <v>3231</v>
      </c>
      <c r="B9" s="14" t="s">
        <v>19</v>
      </c>
      <c r="C9" s="24" t="s">
        <v>20</v>
      </c>
      <c r="D9" s="14">
        <v>300</v>
      </c>
      <c r="E9" s="14">
        <v>300</v>
      </c>
      <c r="F9" s="15">
        <v>16.39</v>
      </c>
      <c r="G9" s="15">
        <v>16.72</v>
      </c>
      <c r="H9" s="15">
        <v>23.76</v>
      </c>
      <c r="I9" s="15">
        <v>25.67</v>
      </c>
      <c r="J9" s="15">
        <v>17.59</v>
      </c>
      <c r="K9" s="15">
        <v>18.09</v>
      </c>
      <c r="L9" s="15">
        <v>18.68</v>
      </c>
      <c r="M9" s="15">
        <v>19.75</v>
      </c>
      <c r="N9" s="16"/>
      <c r="O9" s="16"/>
      <c r="P9" s="15">
        <v>20.7</v>
      </c>
      <c r="Q9" s="17"/>
      <c r="R9" s="15">
        <v>21.32</v>
      </c>
      <c r="S9" s="17"/>
      <c r="T9" s="15">
        <v>25.79</v>
      </c>
      <c r="U9" s="15">
        <v>27.08</v>
      </c>
      <c r="V9" s="19">
        <v>15.05</v>
      </c>
      <c r="W9" s="17"/>
      <c r="X9" s="19">
        <v>15.35</v>
      </c>
      <c r="Y9" s="17"/>
      <c r="Z9" s="15">
        <v>27.3</v>
      </c>
      <c r="AA9" s="15">
        <v>27.3</v>
      </c>
      <c r="AB9" s="15">
        <v>18.68</v>
      </c>
      <c r="AC9" s="15">
        <v>18.68</v>
      </c>
      <c r="AD9" s="18">
        <v>14.34</v>
      </c>
      <c r="AE9" s="17">
        <f t="shared" si="4"/>
        <v>4302</v>
      </c>
      <c r="AF9" s="18">
        <v>14.63</v>
      </c>
      <c r="AG9" s="17">
        <f t="shared" si="5"/>
        <v>4389</v>
      </c>
    </row>
    <row r="10" spans="1:33" ht="12" thickBot="1" x14ac:dyDescent="0.25">
      <c r="A10" s="13" t="s">
        <v>21</v>
      </c>
      <c r="B10" s="14"/>
      <c r="C10" s="24" t="s">
        <v>22</v>
      </c>
      <c r="D10" s="14">
        <v>600</v>
      </c>
      <c r="E10" s="14">
        <v>600</v>
      </c>
      <c r="F10" s="15">
        <v>16.87</v>
      </c>
      <c r="G10" s="15">
        <v>17.2</v>
      </c>
      <c r="H10" s="15">
        <v>22.01</v>
      </c>
      <c r="I10" s="15">
        <v>23.77</v>
      </c>
      <c r="J10" s="15">
        <v>18.989999999999998</v>
      </c>
      <c r="K10" s="15">
        <v>19.489999999999998</v>
      </c>
      <c r="L10" s="15">
        <v>17.64</v>
      </c>
      <c r="M10" s="15">
        <v>18.649999999999999</v>
      </c>
      <c r="N10" s="16"/>
      <c r="O10" s="16"/>
      <c r="P10" s="15">
        <v>22.31</v>
      </c>
      <c r="Q10" s="17"/>
      <c r="R10" s="15">
        <v>22.98</v>
      </c>
      <c r="S10" s="17"/>
      <c r="T10" s="15">
        <v>29.55</v>
      </c>
      <c r="U10" s="15">
        <v>31.04</v>
      </c>
      <c r="V10" s="18">
        <v>14.75</v>
      </c>
      <c r="W10" s="17">
        <f t="shared" si="2"/>
        <v>8850</v>
      </c>
      <c r="X10" s="18">
        <v>14.98</v>
      </c>
      <c r="Y10" s="17">
        <f t="shared" si="3"/>
        <v>8988</v>
      </c>
      <c r="Z10" s="15">
        <v>39.200000000000003</v>
      </c>
      <c r="AA10" s="15">
        <v>42.34</v>
      </c>
      <c r="AB10" s="15">
        <v>17.7</v>
      </c>
      <c r="AC10" s="15">
        <v>17.7</v>
      </c>
      <c r="AD10" s="15">
        <v>16.739999999999998</v>
      </c>
      <c r="AE10" s="17"/>
      <c r="AF10" s="15">
        <v>17.079999999999998</v>
      </c>
      <c r="AG10" s="17"/>
    </row>
    <row r="11" spans="1:33" ht="24" customHeight="1" thickBot="1" x14ac:dyDescent="0.25">
      <c r="A11" s="13" t="s">
        <v>23</v>
      </c>
      <c r="B11" s="14" t="s">
        <v>24</v>
      </c>
      <c r="C11" s="24" t="s">
        <v>25</v>
      </c>
      <c r="D11" s="14">
        <v>120</v>
      </c>
      <c r="E11" s="14">
        <v>90</v>
      </c>
      <c r="F11" s="15">
        <v>7.06</v>
      </c>
      <c r="G11" s="15">
        <v>7.2</v>
      </c>
      <c r="H11" s="15">
        <v>14.13</v>
      </c>
      <c r="I11" s="15">
        <v>15.26</v>
      </c>
      <c r="J11" s="15">
        <v>6.99</v>
      </c>
      <c r="K11" s="15">
        <v>7.19</v>
      </c>
      <c r="L11" s="15">
        <v>7.1</v>
      </c>
      <c r="M11" s="15">
        <v>7.51</v>
      </c>
      <c r="N11" s="16"/>
      <c r="O11" s="16"/>
      <c r="P11" s="15">
        <v>7.85</v>
      </c>
      <c r="Q11" s="17"/>
      <c r="R11" s="15">
        <v>8.09</v>
      </c>
      <c r="S11" s="17"/>
      <c r="T11" s="15">
        <v>8.93</v>
      </c>
      <c r="U11" s="15">
        <v>9.3800000000000008</v>
      </c>
      <c r="V11" s="19">
        <v>7.07</v>
      </c>
      <c r="W11" s="17"/>
      <c r="X11" s="19">
        <v>7.25</v>
      </c>
      <c r="Y11" s="17"/>
      <c r="Z11" s="15">
        <v>93.28</v>
      </c>
      <c r="AA11" s="15">
        <v>100.28</v>
      </c>
      <c r="AB11" s="16"/>
      <c r="AC11" s="16"/>
      <c r="AD11" s="18">
        <v>5.66</v>
      </c>
      <c r="AE11" s="17">
        <f t="shared" si="4"/>
        <v>679.2</v>
      </c>
      <c r="AF11" s="18">
        <v>5.77</v>
      </c>
      <c r="AG11" s="17">
        <f t="shared" si="5"/>
        <v>519.29999999999995</v>
      </c>
    </row>
    <row r="12" spans="1:33" ht="12" thickBot="1" x14ac:dyDescent="0.25">
      <c r="A12" s="13">
        <v>4071</v>
      </c>
      <c r="B12" s="14"/>
      <c r="C12" s="24" t="s">
        <v>26</v>
      </c>
      <c r="D12" s="14">
        <v>600</v>
      </c>
      <c r="E12" s="14">
        <v>600</v>
      </c>
      <c r="F12" s="15">
        <v>63.95</v>
      </c>
      <c r="G12" s="15">
        <v>65.23</v>
      </c>
      <c r="H12" s="15">
        <v>6.32</v>
      </c>
      <c r="I12" s="15">
        <v>6.82</v>
      </c>
      <c r="J12" s="15">
        <v>7.14</v>
      </c>
      <c r="K12" s="15">
        <v>7.34</v>
      </c>
      <c r="L12" s="15">
        <v>8.1199999999999992</v>
      </c>
      <c r="M12" s="15">
        <v>8.59</v>
      </c>
      <c r="N12" s="16"/>
      <c r="O12" s="16"/>
      <c r="P12" s="15">
        <v>6.7</v>
      </c>
      <c r="Q12" s="17"/>
      <c r="R12" s="15">
        <v>6.91</v>
      </c>
      <c r="S12" s="17"/>
      <c r="T12" s="16"/>
      <c r="U12" s="16"/>
      <c r="V12" s="18">
        <v>5.29</v>
      </c>
      <c r="W12" s="17">
        <f t="shared" si="2"/>
        <v>3174</v>
      </c>
      <c r="X12" s="18">
        <v>5.45</v>
      </c>
      <c r="Y12" s="17">
        <f t="shared" si="3"/>
        <v>3270</v>
      </c>
      <c r="Z12" s="15">
        <v>6.25</v>
      </c>
      <c r="AA12" s="15">
        <v>6.44</v>
      </c>
      <c r="AB12" s="15">
        <v>5.66</v>
      </c>
      <c r="AC12" s="15">
        <v>5.66</v>
      </c>
      <c r="AD12" s="15">
        <v>5.35</v>
      </c>
      <c r="AE12" s="17"/>
      <c r="AF12" s="15">
        <v>5.46</v>
      </c>
      <c r="AG12" s="17"/>
    </row>
    <row r="13" spans="1:33" ht="12" thickBot="1" x14ac:dyDescent="0.25">
      <c r="A13" s="13">
        <v>6418</v>
      </c>
      <c r="B13" s="14" t="s">
        <v>27</v>
      </c>
      <c r="C13" s="24" t="s">
        <v>28</v>
      </c>
      <c r="D13" s="14">
        <v>140</v>
      </c>
      <c r="E13" s="14">
        <v>140</v>
      </c>
      <c r="F13" s="15">
        <v>13.61</v>
      </c>
      <c r="G13" s="15">
        <v>13.88</v>
      </c>
      <c r="H13" s="15">
        <v>6.01</v>
      </c>
      <c r="I13" s="15">
        <v>6.49</v>
      </c>
      <c r="J13" s="15">
        <v>8.2899999999999991</v>
      </c>
      <c r="K13" s="15">
        <v>8.49</v>
      </c>
      <c r="L13" s="15">
        <v>11.6</v>
      </c>
      <c r="M13" s="15">
        <v>12.27</v>
      </c>
      <c r="N13" s="16"/>
      <c r="O13" s="16"/>
      <c r="P13" s="15">
        <v>9.73</v>
      </c>
      <c r="Q13" s="17"/>
      <c r="R13" s="15">
        <v>10.02</v>
      </c>
      <c r="S13" s="17"/>
      <c r="T13" s="16"/>
      <c r="U13" s="16"/>
      <c r="V13" s="18">
        <v>4.9800000000000004</v>
      </c>
      <c r="W13" s="17">
        <f t="shared" si="2"/>
        <v>697.2</v>
      </c>
      <c r="X13" s="18">
        <v>5.15</v>
      </c>
      <c r="Y13" s="17">
        <f t="shared" si="3"/>
        <v>721</v>
      </c>
      <c r="Z13" s="15">
        <v>13.57</v>
      </c>
      <c r="AA13" s="15">
        <v>14.59</v>
      </c>
      <c r="AB13" s="15">
        <v>91.9</v>
      </c>
      <c r="AC13" s="15">
        <v>91.9</v>
      </c>
      <c r="AD13" s="15">
        <v>8.69</v>
      </c>
      <c r="AE13" s="17"/>
      <c r="AF13" s="15">
        <v>8.8699999999999992</v>
      </c>
      <c r="AG13" s="17"/>
    </row>
    <row r="14" spans="1:33" ht="12" thickBot="1" x14ac:dyDescent="0.25">
      <c r="A14" s="13">
        <v>7182</v>
      </c>
      <c r="B14" s="14" t="s">
        <v>29</v>
      </c>
      <c r="C14" s="24" t="s">
        <v>30</v>
      </c>
      <c r="D14" s="14">
        <v>600</v>
      </c>
      <c r="E14" s="14">
        <v>600</v>
      </c>
      <c r="F14" s="15">
        <v>6.78</v>
      </c>
      <c r="G14" s="15">
        <v>6.91</v>
      </c>
      <c r="H14" s="15">
        <v>6.25</v>
      </c>
      <c r="I14" s="15">
        <v>6.75</v>
      </c>
      <c r="J14" s="15">
        <v>6.96</v>
      </c>
      <c r="K14" s="15">
        <v>7.16</v>
      </c>
      <c r="L14" s="15">
        <v>6.32</v>
      </c>
      <c r="M14" s="15">
        <v>6.68</v>
      </c>
      <c r="N14" s="16"/>
      <c r="O14" s="16"/>
      <c r="P14" s="15">
        <v>7.33</v>
      </c>
      <c r="Q14" s="17"/>
      <c r="R14" s="15">
        <v>7.55</v>
      </c>
      <c r="S14" s="17"/>
      <c r="T14" s="15">
        <v>7.85</v>
      </c>
      <c r="U14" s="15">
        <v>8.24</v>
      </c>
      <c r="V14" s="18">
        <v>4.8099999999999996</v>
      </c>
      <c r="W14" s="17">
        <f t="shared" si="2"/>
        <v>2885.9999999999995</v>
      </c>
      <c r="X14" s="18">
        <v>4.95</v>
      </c>
      <c r="Y14" s="17">
        <f t="shared" si="3"/>
        <v>2970</v>
      </c>
      <c r="Z14" s="15">
        <v>8.9</v>
      </c>
      <c r="AA14" s="15">
        <v>9.57</v>
      </c>
      <c r="AB14" s="15">
        <v>6.01</v>
      </c>
      <c r="AC14" s="15">
        <v>6.01</v>
      </c>
      <c r="AD14" s="15">
        <v>5.68</v>
      </c>
      <c r="AE14" s="17"/>
      <c r="AF14" s="15">
        <v>5.79</v>
      </c>
      <c r="AG14" s="17"/>
    </row>
    <row r="15" spans="1:33" ht="12" thickBot="1" x14ac:dyDescent="0.25">
      <c r="A15" s="13" t="s">
        <v>31</v>
      </c>
      <c r="B15" s="14"/>
      <c r="C15" s="24" t="s">
        <v>32</v>
      </c>
      <c r="D15" s="14">
        <v>300</v>
      </c>
      <c r="E15" s="14">
        <v>300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8">
        <v>4.2699999999999996</v>
      </c>
      <c r="Q15" s="17">
        <f t="shared" si="0"/>
        <v>1280.9999999999998</v>
      </c>
      <c r="R15" s="18">
        <v>4.4000000000000004</v>
      </c>
      <c r="S15" s="17">
        <f t="shared" si="1"/>
        <v>1320</v>
      </c>
      <c r="T15" s="15">
        <v>9.7799999999999994</v>
      </c>
      <c r="U15" s="15">
        <v>9.7799999999999994</v>
      </c>
      <c r="V15" s="16"/>
      <c r="W15" s="17">
        <f t="shared" si="2"/>
        <v>0</v>
      </c>
      <c r="X15" s="16"/>
      <c r="Y15" s="17">
        <f t="shared" si="3"/>
        <v>0</v>
      </c>
      <c r="Z15" s="15">
        <v>5.88</v>
      </c>
      <c r="AA15" s="15">
        <v>6.06</v>
      </c>
      <c r="AB15" s="16"/>
      <c r="AC15" s="16"/>
      <c r="AD15" s="16"/>
      <c r="AE15" s="17">
        <f t="shared" si="4"/>
        <v>0</v>
      </c>
      <c r="AF15" s="16"/>
      <c r="AG15" s="17">
        <f t="shared" si="5"/>
        <v>0</v>
      </c>
    </row>
    <row r="16" spans="1:33" ht="23.25" customHeight="1" thickBot="1" x14ac:dyDescent="0.25">
      <c r="A16" s="13" t="s">
        <v>33</v>
      </c>
      <c r="B16" s="14" t="s">
        <v>34</v>
      </c>
      <c r="C16" s="24" t="s">
        <v>35</v>
      </c>
      <c r="D16" s="14">
        <v>240</v>
      </c>
      <c r="E16" s="14">
        <v>240</v>
      </c>
      <c r="F16" s="15">
        <v>7.74</v>
      </c>
      <c r="G16" s="15">
        <v>7.9</v>
      </c>
      <c r="H16" s="15">
        <v>7.41</v>
      </c>
      <c r="I16" s="15">
        <v>8</v>
      </c>
      <c r="J16" s="15">
        <v>7.94</v>
      </c>
      <c r="K16" s="15">
        <v>8.17</v>
      </c>
      <c r="L16" s="15">
        <v>8.56</v>
      </c>
      <c r="M16" s="15">
        <v>9.0500000000000007</v>
      </c>
      <c r="N16" s="15">
        <v>8.39</v>
      </c>
      <c r="O16" s="15">
        <v>8.81</v>
      </c>
      <c r="P16" s="15">
        <v>8.06</v>
      </c>
      <c r="Q16" s="17"/>
      <c r="R16" s="15">
        <v>8.3000000000000007</v>
      </c>
      <c r="S16" s="17"/>
      <c r="T16" s="15">
        <v>12.16</v>
      </c>
      <c r="U16" s="15">
        <v>12.78</v>
      </c>
      <c r="V16" s="19">
        <v>7.55</v>
      </c>
      <c r="W16" s="17"/>
      <c r="X16" s="19">
        <v>7.71</v>
      </c>
      <c r="Y16" s="17"/>
      <c r="Z16" s="15">
        <v>10.53</v>
      </c>
      <c r="AA16" s="15">
        <v>11.32</v>
      </c>
      <c r="AB16" s="18">
        <v>7.29</v>
      </c>
      <c r="AC16" s="18">
        <v>7.29</v>
      </c>
      <c r="AD16" s="15">
        <v>6.9</v>
      </c>
      <c r="AE16" s="17"/>
      <c r="AF16" s="15">
        <v>7.03</v>
      </c>
      <c r="AG16" s="17"/>
    </row>
    <row r="17" spans="1:33" ht="12" thickBot="1" x14ac:dyDescent="0.25">
      <c r="A17" s="13" t="s">
        <v>36</v>
      </c>
      <c r="B17" s="14" t="s">
        <v>37</v>
      </c>
      <c r="C17" s="24" t="s">
        <v>38</v>
      </c>
      <c r="D17" s="14">
        <v>300</v>
      </c>
      <c r="E17" s="14">
        <v>300</v>
      </c>
      <c r="F17" s="15">
        <v>9.07</v>
      </c>
      <c r="G17" s="15">
        <v>9.25</v>
      </c>
      <c r="H17" s="18">
        <v>7.9</v>
      </c>
      <c r="I17" s="18">
        <v>8.5399999999999991</v>
      </c>
      <c r="J17" s="15">
        <v>10.79</v>
      </c>
      <c r="K17" s="15">
        <v>11.11</v>
      </c>
      <c r="L17" s="15">
        <v>10.14</v>
      </c>
      <c r="M17" s="15">
        <v>10.73</v>
      </c>
      <c r="N17" s="15">
        <v>11.19</v>
      </c>
      <c r="O17" s="15">
        <v>11.75</v>
      </c>
      <c r="P17" s="15">
        <v>10.61</v>
      </c>
      <c r="Q17" s="17"/>
      <c r="R17" s="15">
        <v>10.93</v>
      </c>
      <c r="S17" s="17"/>
      <c r="T17" s="15">
        <v>16.21</v>
      </c>
      <c r="U17" s="15">
        <v>17.02</v>
      </c>
      <c r="V17" s="20">
        <v>8.7899999999999991</v>
      </c>
      <c r="W17" s="17">
        <f t="shared" si="2"/>
        <v>2636.9999999999995</v>
      </c>
      <c r="X17" s="20">
        <v>9</v>
      </c>
      <c r="Y17" s="17">
        <f t="shared" si="3"/>
        <v>2700</v>
      </c>
      <c r="Z17" s="15">
        <v>13.9</v>
      </c>
      <c r="AA17" s="15">
        <v>14.94</v>
      </c>
      <c r="AB17" s="15">
        <v>9.7100000000000009</v>
      </c>
      <c r="AC17" s="15">
        <v>9.7100000000000009</v>
      </c>
      <c r="AD17" s="15">
        <v>9.18</v>
      </c>
      <c r="AE17" s="17"/>
      <c r="AF17" s="15">
        <v>9.36</v>
      </c>
      <c r="AG17" s="17"/>
    </row>
    <row r="18" spans="1:33" ht="12" thickBot="1" x14ac:dyDescent="0.25">
      <c r="A18" s="13" t="s">
        <v>39</v>
      </c>
      <c r="B18" s="14">
        <v>3763</v>
      </c>
      <c r="C18" s="24" t="s">
        <v>40</v>
      </c>
      <c r="D18" s="14">
        <v>60</v>
      </c>
      <c r="E18" s="14">
        <v>60</v>
      </c>
      <c r="F18" s="15">
        <v>11.72</v>
      </c>
      <c r="G18" s="15">
        <v>11.96</v>
      </c>
      <c r="H18" s="15">
        <v>15.65</v>
      </c>
      <c r="I18" s="15">
        <v>16.899999999999999</v>
      </c>
      <c r="J18" s="15">
        <v>13.49</v>
      </c>
      <c r="K18" s="15">
        <v>13.89</v>
      </c>
      <c r="L18" s="15">
        <v>12.52</v>
      </c>
      <c r="M18" s="15">
        <v>13.24</v>
      </c>
      <c r="N18" s="15">
        <v>13.74</v>
      </c>
      <c r="O18" s="15">
        <v>14.43</v>
      </c>
      <c r="P18" s="15">
        <v>13.05</v>
      </c>
      <c r="Q18" s="17"/>
      <c r="R18" s="15">
        <v>13.44</v>
      </c>
      <c r="S18" s="17"/>
      <c r="T18" s="15">
        <v>19.93</v>
      </c>
      <c r="U18" s="15">
        <v>20.93</v>
      </c>
      <c r="V18" s="19">
        <v>11.18</v>
      </c>
      <c r="W18" s="17"/>
      <c r="X18" s="19">
        <v>11.48</v>
      </c>
      <c r="Y18" s="17"/>
      <c r="Z18" s="15">
        <v>17.8</v>
      </c>
      <c r="AA18" s="15">
        <v>19.14</v>
      </c>
      <c r="AB18" s="15">
        <v>11.94</v>
      </c>
      <c r="AC18" s="15">
        <v>11.94</v>
      </c>
      <c r="AD18" s="18">
        <v>11.29</v>
      </c>
      <c r="AE18" s="17">
        <f t="shared" si="4"/>
        <v>677.4</v>
      </c>
      <c r="AF18" s="18">
        <v>11.52</v>
      </c>
      <c r="AG18" s="17">
        <f t="shared" si="5"/>
        <v>691.19999999999993</v>
      </c>
    </row>
    <row r="19" spans="1:33" ht="12" thickBot="1" x14ac:dyDescent="0.25">
      <c r="A19" s="13" t="s">
        <v>41</v>
      </c>
      <c r="B19" s="14" t="s">
        <v>42</v>
      </c>
      <c r="C19" s="24" t="s">
        <v>43</v>
      </c>
      <c r="D19" s="14">
        <v>1000</v>
      </c>
      <c r="E19" s="14">
        <v>1000</v>
      </c>
      <c r="F19" s="15">
        <v>16.78</v>
      </c>
      <c r="G19" s="15">
        <v>17.12</v>
      </c>
      <c r="H19" s="15">
        <v>17.29</v>
      </c>
      <c r="I19" s="15">
        <v>18.670000000000002</v>
      </c>
      <c r="J19" s="15">
        <v>23.85</v>
      </c>
      <c r="K19" s="15">
        <v>23.94</v>
      </c>
      <c r="L19" s="15">
        <v>19.989999999999998</v>
      </c>
      <c r="M19" s="15">
        <v>21.13</v>
      </c>
      <c r="N19" s="15">
        <v>22.73</v>
      </c>
      <c r="O19" s="15">
        <v>23.87</v>
      </c>
      <c r="P19" s="15">
        <v>21.61</v>
      </c>
      <c r="Q19" s="17"/>
      <c r="R19" s="15">
        <v>22.26</v>
      </c>
      <c r="S19" s="17"/>
      <c r="T19" s="15">
        <v>33</v>
      </c>
      <c r="U19" s="15">
        <v>34.65</v>
      </c>
      <c r="V19" s="18">
        <v>13.51</v>
      </c>
      <c r="W19" s="17">
        <f t="shared" si="2"/>
        <v>13510</v>
      </c>
      <c r="X19" s="18">
        <v>13.91</v>
      </c>
      <c r="Y19" s="17">
        <f t="shared" si="3"/>
        <v>13910</v>
      </c>
      <c r="Z19" s="15">
        <v>19.510000000000002</v>
      </c>
      <c r="AA19" s="15">
        <v>20.100000000000001</v>
      </c>
      <c r="AB19" s="15">
        <v>19.760000000000002</v>
      </c>
      <c r="AC19" s="15">
        <v>19.760000000000002</v>
      </c>
      <c r="AD19" s="15">
        <v>18.690000000000001</v>
      </c>
      <c r="AE19" s="17"/>
      <c r="AF19" s="15">
        <v>19.07</v>
      </c>
      <c r="AG19" s="17"/>
    </row>
    <row r="20" spans="1:33" ht="12" thickBot="1" x14ac:dyDescent="0.25">
      <c r="A20" s="13" t="s">
        <v>44</v>
      </c>
      <c r="B20" s="14" t="s">
        <v>45</v>
      </c>
      <c r="C20" s="24" t="s">
        <v>46</v>
      </c>
      <c r="D20" s="14">
        <v>180</v>
      </c>
      <c r="E20" s="14">
        <v>180</v>
      </c>
      <c r="F20" s="15">
        <v>46.5</v>
      </c>
      <c r="G20" s="15">
        <v>47.43</v>
      </c>
      <c r="H20" s="15">
        <v>93.23</v>
      </c>
      <c r="I20" s="15">
        <v>46.68</v>
      </c>
      <c r="J20" s="15">
        <v>44.29</v>
      </c>
      <c r="K20" s="15">
        <v>45.59</v>
      </c>
      <c r="L20" s="15">
        <v>52.07</v>
      </c>
      <c r="M20" s="15">
        <v>55.05</v>
      </c>
      <c r="N20" s="16"/>
      <c r="O20" s="16"/>
      <c r="P20" s="15">
        <v>49.08</v>
      </c>
      <c r="Q20" s="17"/>
      <c r="R20" s="15">
        <v>50.55</v>
      </c>
      <c r="S20" s="17"/>
      <c r="T20" s="15">
        <v>46.59</v>
      </c>
      <c r="U20" s="15">
        <v>48.92</v>
      </c>
      <c r="V20" s="18">
        <v>33.5</v>
      </c>
      <c r="W20" s="17">
        <f t="shared" si="2"/>
        <v>6030</v>
      </c>
      <c r="X20" s="18">
        <v>34.5</v>
      </c>
      <c r="Y20" s="17">
        <f t="shared" si="3"/>
        <v>6210</v>
      </c>
      <c r="Z20" s="15">
        <v>75.209999999999994</v>
      </c>
      <c r="AA20" s="15">
        <v>77.47</v>
      </c>
      <c r="AB20" s="15">
        <v>43.88</v>
      </c>
      <c r="AC20" s="15">
        <v>43.88</v>
      </c>
      <c r="AD20" s="15">
        <v>40.92</v>
      </c>
      <c r="AE20" s="17"/>
      <c r="AF20" s="15">
        <v>41.74</v>
      </c>
      <c r="AG20" s="17"/>
    </row>
    <row r="21" spans="1:33" ht="12" thickBot="1" x14ac:dyDescent="0.25">
      <c r="A21" s="13" t="s">
        <v>47</v>
      </c>
      <c r="B21" s="14">
        <v>9666</v>
      </c>
      <c r="C21" s="24" t="s">
        <v>48</v>
      </c>
      <c r="D21" s="14">
        <v>1000</v>
      </c>
      <c r="E21" s="14">
        <v>1000</v>
      </c>
      <c r="F21" s="15">
        <v>36.93</v>
      </c>
      <c r="G21" s="15">
        <v>37.67</v>
      </c>
      <c r="H21" s="15">
        <v>83.5</v>
      </c>
      <c r="I21" s="15">
        <v>90.18</v>
      </c>
      <c r="J21" s="15">
        <v>40</v>
      </c>
      <c r="K21" s="15">
        <v>41</v>
      </c>
      <c r="L21" s="15">
        <v>40.49</v>
      </c>
      <c r="M21" s="15">
        <v>42.81</v>
      </c>
      <c r="N21" s="16"/>
      <c r="O21" s="16"/>
      <c r="P21" s="15">
        <v>45.16</v>
      </c>
      <c r="Q21" s="17"/>
      <c r="R21" s="15">
        <v>46.51</v>
      </c>
      <c r="S21" s="17"/>
      <c r="T21" s="15">
        <v>43.98</v>
      </c>
      <c r="U21" s="15">
        <v>46.18</v>
      </c>
      <c r="V21" s="18">
        <v>35.53</v>
      </c>
      <c r="W21" s="17">
        <f t="shared" si="2"/>
        <v>35530</v>
      </c>
      <c r="X21" s="18">
        <v>36.24</v>
      </c>
      <c r="Y21" s="17">
        <f t="shared" si="3"/>
        <v>36240</v>
      </c>
      <c r="Z21" s="15">
        <v>75.319999999999993</v>
      </c>
      <c r="AA21" s="15">
        <v>77.58</v>
      </c>
      <c r="AB21" s="15">
        <v>39.700000000000003</v>
      </c>
      <c r="AC21" s="15">
        <v>39.700000000000003</v>
      </c>
      <c r="AD21" s="15">
        <v>37.56</v>
      </c>
      <c r="AE21" s="17"/>
      <c r="AF21" s="15">
        <v>38.31</v>
      </c>
      <c r="AG21" s="17"/>
    </row>
    <row r="22" spans="1:33" ht="12" thickBot="1" x14ac:dyDescent="0.25">
      <c r="A22" s="13" t="s">
        <v>49</v>
      </c>
      <c r="B22" s="14">
        <v>9673</v>
      </c>
      <c r="C22" s="24" t="s">
        <v>50</v>
      </c>
      <c r="D22" s="14">
        <v>100</v>
      </c>
      <c r="E22" s="14">
        <v>100</v>
      </c>
      <c r="F22" s="15">
        <v>47.93</v>
      </c>
      <c r="G22" s="15">
        <v>48.89</v>
      </c>
      <c r="H22" s="16"/>
      <c r="I22" s="16"/>
      <c r="J22" s="15">
        <v>45</v>
      </c>
      <c r="K22" s="15">
        <v>45.34</v>
      </c>
      <c r="L22" s="16"/>
      <c r="M22" s="16"/>
      <c r="N22" s="16"/>
      <c r="O22" s="16"/>
      <c r="P22" s="15">
        <v>47.87</v>
      </c>
      <c r="Q22" s="17"/>
      <c r="R22" s="15">
        <v>49.3</v>
      </c>
      <c r="S22" s="17"/>
      <c r="T22" s="15">
        <v>53.29</v>
      </c>
      <c r="U22" s="15">
        <v>55.96</v>
      </c>
      <c r="V22" s="19">
        <v>39.380000000000003</v>
      </c>
      <c r="W22" s="17"/>
      <c r="X22" s="19">
        <v>40.99</v>
      </c>
      <c r="Y22" s="17"/>
      <c r="Z22" s="15">
        <v>52.3</v>
      </c>
      <c r="AA22" s="15">
        <v>52.3</v>
      </c>
      <c r="AB22" s="15">
        <v>21.7</v>
      </c>
      <c r="AC22" s="15">
        <v>21.7</v>
      </c>
      <c r="AD22" s="18">
        <v>20.53</v>
      </c>
      <c r="AE22" s="17">
        <f t="shared" si="4"/>
        <v>2053</v>
      </c>
      <c r="AF22" s="18">
        <v>20.94</v>
      </c>
      <c r="AG22" s="17">
        <f t="shared" si="5"/>
        <v>2094</v>
      </c>
    </row>
    <row r="23" spans="1:33" ht="22.5" customHeight="1" thickBot="1" x14ac:dyDescent="0.25">
      <c r="A23" s="13" t="s">
        <v>51</v>
      </c>
      <c r="B23" s="14" t="s">
        <v>52</v>
      </c>
      <c r="C23" s="24" t="s">
        <v>53</v>
      </c>
      <c r="D23" s="14">
        <v>600</v>
      </c>
      <c r="E23" s="14">
        <v>600</v>
      </c>
      <c r="F23" s="15">
        <v>30.59</v>
      </c>
      <c r="G23" s="15">
        <v>31.2</v>
      </c>
      <c r="H23" s="15">
        <v>24.6</v>
      </c>
      <c r="I23" s="15">
        <v>26.56</v>
      </c>
      <c r="J23" s="15">
        <v>19.78</v>
      </c>
      <c r="K23" s="15">
        <v>20.37</v>
      </c>
      <c r="L23" s="15">
        <v>29.32</v>
      </c>
      <c r="M23" s="15">
        <v>31</v>
      </c>
      <c r="N23" s="15">
        <v>28.54</v>
      </c>
      <c r="O23" s="15">
        <v>29.96</v>
      </c>
      <c r="P23" s="15">
        <v>35.24</v>
      </c>
      <c r="Q23" s="17"/>
      <c r="R23" s="15">
        <v>36.299999999999997</v>
      </c>
      <c r="S23" s="17"/>
      <c r="T23" s="15">
        <v>45.62</v>
      </c>
      <c r="U23" s="15">
        <v>47.91</v>
      </c>
      <c r="V23" s="18">
        <v>19.190000000000001</v>
      </c>
      <c r="W23" s="17">
        <f t="shared" si="2"/>
        <v>11514</v>
      </c>
      <c r="X23" s="18">
        <v>19.75</v>
      </c>
      <c r="Y23" s="17">
        <f t="shared" si="3"/>
        <v>11850</v>
      </c>
      <c r="Z23" s="15">
        <v>41.73</v>
      </c>
      <c r="AA23" s="15">
        <v>44.86</v>
      </c>
      <c r="AB23" s="16"/>
      <c r="AC23" s="16"/>
      <c r="AD23" s="15">
        <v>30.66</v>
      </c>
      <c r="AE23" s="17"/>
      <c r="AF23" s="15">
        <v>31.27</v>
      </c>
      <c r="AG23" s="17"/>
    </row>
    <row r="24" spans="1:33" ht="12" thickBot="1" x14ac:dyDescent="0.25">
      <c r="A24" s="13" t="s">
        <v>54</v>
      </c>
      <c r="B24" s="14" t="s">
        <v>55</v>
      </c>
      <c r="C24" s="24" t="s">
        <v>56</v>
      </c>
      <c r="D24" s="14">
        <v>100</v>
      </c>
      <c r="E24" s="14">
        <v>100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0">
        <v>26.68</v>
      </c>
      <c r="Q24" s="17">
        <f t="shared" si="0"/>
        <v>2668</v>
      </c>
      <c r="R24" s="20">
        <v>27.48</v>
      </c>
      <c r="S24" s="17">
        <f t="shared" si="1"/>
        <v>2748</v>
      </c>
      <c r="T24" s="18">
        <v>16.690000000000001</v>
      </c>
      <c r="U24" s="18">
        <v>17.53</v>
      </c>
      <c r="V24" s="16"/>
      <c r="W24" s="17">
        <f t="shared" si="2"/>
        <v>0</v>
      </c>
      <c r="X24" s="16"/>
      <c r="Y24" s="17">
        <f t="shared" si="3"/>
        <v>0</v>
      </c>
      <c r="Z24" s="15">
        <v>30.29</v>
      </c>
      <c r="AA24" s="15">
        <v>30.29</v>
      </c>
      <c r="AB24" s="16"/>
      <c r="AC24" s="16"/>
      <c r="AD24" s="16"/>
      <c r="AE24" s="17">
        <f t="shared" si="4"/>
        <v>0</v>
      </c>
      <c r="AF24" s="16"/>
      <c r="AG24" s="17">
        <f t="shared" si="5"/>
        <v>0</v>
      </c>
    </row>
    <row r="25" spans="1:33" ht="12" thickBot="1" x14ac:dyDescent="0.25">
      <c r="A25" s="13" t="s">
        <v>57</v>
      </c>
      <c r="B25" s="14" t="s">
        <v>58</v>
      </c>
      <c r="C25" s="24" t="s">
        <v>59</v>
      </c>
      <c r="D25" s="14">
        <v>120</v>
      </c>
      <c r="E25" s="14">
        <v>140</v>
      </c>
      <c r="F25" s="15">
        <v>67.2</v>
      </c>
      <c r="G25" s="15">
        <v>68.540000000000006</v>
      </c>
      <c r="H25" s="16"/>
      <c r="I25" s="16"/>
      <c r="J25" s="15">
        <v>71</v>
      </c>
      <c r="K25" s="15">
        <v>72.13</v>
      </c>
      <c r="L25" s="15">
        <v>61.67</v>
      </c>
      <c r="M25" s="15">
        <v>65.19</v>
      </c>
      <c r="N25" s="18">
        <v>60.09</v>
      </c>
      <c r="O25" s="18">
        <v>63.09</v>
      </c>
      <c r="P25" s="15">
        <v>66.63</v>
      </c>
      <c r="Q25" s="17"/>
      <c r="R25" s="15">
        <v>68.63</v>
      </c>
      <c r="S25" s="17"/>
      <c r="T25" s="15">
        <v>96.07</v>
      </c>
      <c r="U25" s="15">
        <v>100.87</v>
      </c>
      <c r="V25" s="16"/>
      <c r="W25" s="17">
        <f t="shared" si="2"/>
        <v>0</v>
      </c>
      <c r="X25" s="16"/>
      <c r="Y25" s="17">
        <f t="shared" si="3"/>
        <v>0</v>
      </c>
      <c r="Z25" s="15">
        <v>88.7</v>
      </c>
      <c r="AA25" s="15">
        <v>95.35</v>
      </c>
      <c r="AB25" s="16"/>
      <c r="AC25" s="16"/>
      <c r="AD25" s="20">
        <v>64.55</v>
      </c>
      <c r="AE25" s="17">
        <f t="shared" si="4"/>
        <v>7746</v>
      </c>
      <c r="AF25" s="20">
        <v>65.84</v>
      </c>
      <c r="AG25" s="17">
        <f t="shared" si="5"/>
        <v>9217.6</v>
      </c>
    </row>
    <row r="26" spans="1:33" ht="22.5" customHeight="1" thickBot="1" x14ac:dyDescent="0.25">
      <c r="A26" s="13" t="s">
        <v>60</v>
      </c>
      <c r="B26" s="14" t="s">
        <v>58</v>
      </c>
      <c r="C26" s="24" t="s">
        <v>61</v>
      </c>
      <c r="D26" s="14">
        <v>180</v>
      </c>
      <c r="E26" s="14">
        <v>180</v>
      </c>
      <c r="F26" s="15">
        <v>89.43</v>
      </c>
      <c r="G26" s="15">
        <v>91.22</v>
      </c>
      <c r="H26" s="16"/>
      <c r="I26" s="16"/>
      <c r="J26" s="18">
        <v>58</v>
      </c>
      <c r="K26" s="18">
        <v>59</v>
      </c>
      <c r="L26" s="15">
        <v>80.989999999999995</v>
      </c>
      <c r="M26" s="15">
        <v>85.62</v>
      </c>
      <c r="N26" s="15">
        <v>74.37</v>
      </c>
      <c r="O26" s="15">
        <v>78.09</v>
      </c>
      <c r="P26" s="15">
        <v>80.569999999999993</v>
      </c>
      <c r="Q26" s="17"/>
      <c r="R26" s="15">
        <v>82.99</v>
      </c>
      <c r="S26" s="17"/>
      <c r="T26" s="15">
        <v>86.98</v>
      </c>
      <c r="U26" s="15">
        <v>91.33</v>
      </c>
      <c r="V26" s="19">
        <v>88.88</v>
      </c>
      <c r="W26" s="17"/>
      <c r="X26" s="19">
        <v>89.88</v>
      </c>
      <c r="Y26" s="17"/>
      <c r="Z26" s="15">
        <v>120.08</v>
      </c>
      <c r="AA26" s="15">
        <v>129.09</v>
      </c>
      <c r="AB26" s="16"/>
      <c r="AC26" s="16"/>
      <c r="AD26" s="15">
        <v>85.91</v>
      </c>
      <c r="AE26" s="17"/>
      <c r="AF26" s="15">
        <v>87.63</v>
      </c>
      <c r="AG26" s="17"/>
    </row>
    <row r="27" spans="1:33" ht="20.25" customHeight="1" thickBot="1" x14ac:dyDescent="0.25">
      <c r="A27" s="13" t="s">
        <v>62</v>
      </c>
      <c r="B27" s="14">
        <v>9560</v>
      </c>
      <c r="C27" s="24" t="s">
        <v>63</v>
      </c>
      <c r="D27" s="14">
        <v>700</v>
      </c>
      <c r="E27" s="14">
        <v>700</v>
      </c>
      <c r="F27" s="15">
        <v>25.01</v>
      </c>
      <c r="G27" s="15">
        <v>25.51</v>
      </c>
      <c r="H27" s="16"/>
      <c r="I27" s="16"/>
      <c r="J27" s="15">
        <v>26</v>
      </c>
      <c r="K27" s="15">
        <v>26.78</v>
      </c>
      <c r="L27" s="15">
        <v>27.34</v>
      </c>
      <c r="M27" s="15">
        <v>28.9</v>
      </c>
      <c r="N27" s="16"/>
      <c r="O27" s="16"/>
      <c r="P27" s="18">
        <v>22.3</v>
      </c>
      <c r="Q27" s="17">
        <f t="shared" si="0"/>
        <v>15610</v>
      </c>
      <c r="R27" s="18">
        <v>22.97</v>
      </c>
      <c r="S27" s="17">
        <f t="shared" si="1"/>
        <v>16079</v>
      </c>
      <c r="T27" s="15">
        <v>31.34</v>
      </c>
      <c r="U27" s="15">
        <v>32.909999999999997</v>
      </c>
      <c r="V27" s="19">
        <v>24.04</v>
      </c>
      <c r="W27" s="17"/>
      <c r="X27" s="19">
        <v>24.52</v>
      </c>
      <c r="Y27" s="17"/>
      <c r="Z27" s="15">
        <v>46.8</v>
      </c>
      <c r="AA27" s="15">
        <v>48.2</v>
      </c>
      <c r="AB27" s="15">
        <v>27.19</v>
      </c>
      <c r="AC27" s="15">
        <v>27.19</v>
      </c>
      <c r="AD27" s="15">
        <v>25.72</v>
      </c>
      <c r="AE27" s="17"/>
      <c r="AF27" s="15">
        <v>26.23</v>
      </c>
      <c r="AG27" s="17"/>
    </row>
    <row r="28" spans="1:33" ht="12" thickBot="1" x14ac:dyDescent="0.25">
      <c r="A28" s="13" t="s">
        <v>64</v>
      </c>
      <c r="B28" s="14">
        <v>151.0038371</v>
      </c>
      <c r="C28" s="24" t="s">
        <v>65</v>
      </c>
      <c r="D28" s="14">
        <v>140</v>
      </c>
      <c r="E28" s="14">
        <v>140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>
        <v>34</v>
      </c>
      <c r="Q28" s="17">
        <f t="shared" si="0"/>
        <v>4760</v>
      </c>
      <c r="R28" s="18">
        <v>35.020000000000003</v>
      </c>
      <c r="S28" s="17">
        <f t="shared" si="1"/>
        <v>4902.8</v>
      </c>
      <c r="T28" s="15">
        <v>37.07</v>
      </c>
      <c r="U28" s="15">
        <v>38.93</v>
      </c>
      <c r="V28" s="16"/>
      <c r="W28" s="17">
        <f t="shared" si="2"/>
        <v>0</v>
      </c>
      <c r="X28" s="16"/>
      <c r="Y28" s="17">
        <f t="shared" si="3"/>
        <v>0</v>
      </c>
      <c r="Z28" s="15">
        <v>61.92</v>
      </c>
      <c r="AA28" s="15">
        <v>61.92</v>
      </c>
      <c r="AB28" s="16"/>
      <c r="AC28" s="16"/>
      <c r="AD28" s="16"/>
      <c r="AE28" s="17">
        <f t="shared" si="4"/>
        <v>0</v>
      </c>
      <c r="AF28" s="16"/>
      <c r="AG28" s="17">
        <f t="shared" si="5"/>
        <v>0</v>
      </c>
    </row>
    <row r="29" spans="1:33" ht="21" customHeight="1" thickBot="1" x14ac:dyDescent="0.25">
      <c r="A29" s="13" t="s">
        <v>66</v>
      </c>
      <c r="B29" s="14" t="s">
        <v>58</v>
      </c>
      <c r="C29" s="24" t="s">
        <v>67</v>
      </c>
      <c r="D29" s="14">
        <v>240</v>
      </c>
      <c r="E29" s="14">
        <v>240</v>
      </c>
      <c r="F29" s="15">
        <v>52.62</v>
      </c>
      <c r="G29" s="15">
        <v>53.67</v>
      </c>
      <c r="H29" s="16"/>
      <c r="I29" s="16"/>
      <c r="J29" s="16"/>
      <c r="K29" s="16"/>
      <c r="L29" s="18">
        <v>48.39</v>
      </c>
      <c r="M29" s="18">
        <v>51.16</v>
      </c>
      <c r="N29" s="16"/>
      <c r="O29" s="16"/>
      <c r="P29" s="15">
        <v>58.14</v>
      </c>
      <c r="Q29" s="17"/>
      <c r="R29" s="15">
        <v>59.89</v>
      </c>
      <c r="S29" s="17"/>
      <c r="T29" s="15">
        <v>75.239999999999995</v>
      </c>
      <c r="U29" s="15">
        <v>80.900000000000006</v>
      </c>
      <c r="V29" s="19">
        <v>53.11</v>
      </c>
      <c r="W29" s="17"/>
      <c r="X29" s="19">
        <v>54</v>
      </c>
      <c r="Y29" s="17"/>
      <c r="Z29" s="15">
        <v>61.72</v>
      </c>
      <c r="AA29" s="15">
        <v>66.349999999999994</v>
      </c>
      <c r="AB29" s="16"/>
      <c r="AC29" s="16"/>
      <c r="AD29" s="20">
        <v>50.55</v>
      </c>
      <c r="AE29" s="17">
        <f t="shared" si="4"/>
        <v>12132</v>
      </c>
      <c r="AF29" s="20">
        <v>51.56</v>
      </c>
      <c r="AG29" s="17">
        <f t="shared" si="5"/>
        <v>12374.400000000001</v>
      </c>
    </row>
    <row r="30" spans="1:33" ht="20.25" customHeight="1" thickBot="1" x14ac:dyDescent="0.25">
      <c r="A30" s="13" t="s">
        <v>68</v>
      </c>
      <c r="B30" s="14" t="s">
        <v>58</v>
      </c>
      <c r="C30" s="24" t="s">
        <v>69</v>
      </c>
      <c r="D30" s="14">
        <v>60</v>
      </c>
      <c r="E30" s="14">
        <v>60</v>
      </c>
      <c r="F30" s="15">
        <v>24.78</v>
      </c>
      <c r="G30" s="15">
        <v>25.27</v>
      </c>
      <c r="H30" s="16"/>
      <c r="I30" s="16"/>
      <c r="J30" s="15">
        <v>23</v>
      </c>
      <c r="K30" s="15">
        <v>23.69</v>
      </c>
      <c r="L30" s="15">
        <v>28.05</v>
      </c>
      <c r="M30" s="15">
        <v>29.65</v>
      </c>
      <c r="N30" s="15">
        <v>26.28</v>
      </c>
      <c r="O30" s="15">
        <v>27.6</v>
      </c>
      <c r="P30" s="15">
        <v>24.98</v>
      </c>
      <c r="Q30" s="17"/>
      <c r="R30" s="15">
        <v>25.73</v>
      </c>
      <c r="S30" s="17"/>
      <c r="T30" s="15">
        <v>38.14</v>
      </c>
      <c r="U30" s="15">
        <v>40.049999999999997</v>
      </c>
      <c r="V30" s="19">
        <v>23.03</v>
      </c>
      <c r="W30" s="17"/>
      <c r="X30" s="19">
        <v>23.49</v>
      </c>
      <c r="Y30" s="17"/>
      <c r="Z30" s="15">
        <v>34.270000000000003</v>
      </c>
      <c r="AA30" s="15">
        <v>36.840000000000003</v>
      </c>
      <c r="AB30" s="15">
        <v>22.85</v>
      </c>
      <c r="AC30" s="15">
        <v>22.85</v>
      </c>
      <c r="AD30" s="18">
        <v>21.62</v>
      </c>
      <c r="AE30" s="17">
        <f t="shared" si="4"/>
        <v>1297.2</v>
      </c>
      <c r="AF30" s="18">
        <v>22.05</v>
      </c>
      <c r="AG30" s="17">
        <f t="shared" si="5"/>
        <v>1323</v>
      </c>
    </row>
    <row r="31" spans="1:33" ht="12" thickBot="1" x14ac:dyDescent="0.25">
      <c r="A31" s="13" t="s">
        <v>70</v>
      </c>
      <c r="B31" s="14" t="s">
        <v>58</v>
      </c>
      <c r="C31" s="24" t="s">
        <v>71</v>
      </c>
      <c r="D31" s="14">
        <v>60</v>
      </c>
      <c r="E31" s="14">
        <v>60</v>
      </c>
      <c r="F31" s="16"/>
      <c r="G31" s="16"/>
      <c r="H31" s="16"/>
      <c r="I31" s="16"/>
      <c r="J31" s="16"/>
      <c r="K31" s="16"/>
      <c r="L31" s="15">
        <v>52.12</v>
      </c>
      <c r="M31" s="15">
        <v>55.11</v>
      </c>
      <c r="N31" s="15">
        <v>55.98</v>
      </c>
      <c r="O31" s="15">
        <v>58.78</v>
      </c>
      <c r="P31" s="15">
        <v>53.23</v>
      </c>
      <c r="Q31" s="17"/>
      <c r="R31" s="15">
        <v>54.82</v>
      </c>
      <c r="S31" s="17"/>
      <c r="T31" s="15">
        <v>81.27</v>
      </c>
      <c r="U31" s="15">
        <v>85.33</v>
      </c>
      <c r="V31" s="19">
        <v>52.23</v>
      </c>
      <c r="W31" s="17"/>
      <c r="X31" s="19">
        <v>53.66</v>
      </c>
      <c r="Y31" s="17"/>
      <c r="Z31" s="15">
        <v>89.77</v>
      </c>
      <c r="AA31" s="15">
        <v>96.5</v>
      </c>
      <c r="AB31" s="15">
        <v>48.68</v>
      </c>
      <c r="AC31" s="15">
        <v>48.68</v>
      </c>
      <c r="AD31" s="18">
        <v>46.05</v>
      </c>
      <c r="AE31" s="17">
        <f t="shared" si="4"/>
        <v>2763</v>
      </c>
      <c r="AF31" s="18">
        <v>46.97</v>
      </c>
      <c r="AG31" s="17">
        <f t="shared" si="5"/>
        <v>2818.2</v>
      </c>
    </row>
    <row r="34" spans="1:33" s="26" customFormat="1" x14ac:dyDescent="0.2">
      <c r="A34" s="26" t="s">
        <v>88</v>
      </c>
      <c r="C34" s="27"/>
      <c r="Q34" s="28">
        <f>SUM(Q3:Q33)</f>
        <v>27022.6</v>
      </c>
      <c r="S34" s="26">
        <f>SUM(S3:S33)</f>
        <v>27834.399999999998</v>
      </c>
      <c r="W34" s="26">
        <v>87644.32</v>
      </c>
      <c r="Y34" s="26">
        <f>SUM(Y3:Y33)</f>
        <v>89056.12</v>
      </c>
      <c r="AE34" s="26">
        <f>SUM(AE3:AE33)</f>
        <v>31934.920000000002</v>
      </c>
      <c r="AG34" s="26">
        <f>SUM(AG3:AG33)</f>
        <v>33717.58</v>
      </c>
    </row>
  </sheetData>
  <mergeCells count="1">
    <mergeCell ref="D1:E1"/>
  </mergeCells>
  <pageMargins left="0.25" right="0.25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 D. Sansky</dc:creator>
  <cp:lastModifiedBy>Stacy D. Sansky</cp:lastModifiedBy>
  <cp:lastPrinted>2020-11-19T16:34:52Z</cp:lastPrinted>
  <dcterms:created xsi:type="dcterms:W3CDTF">2020-11-05T18:24:18Z</dcterms:created>
  <dcterms:modified xsi:type="dcterms:W3CDTF">2020-11-19T16:48:03Z</dcterms:modified>
</cp:coreProperties>
</file>